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worksheets/_rels/sheet5.xml.rels" ContentType="application/vnd.openxmlformats-package.relationships+xml"/>
  <Override PartName="/xl/worksheets/sheet8.xml" ContentType="application/vnd.openxmlformats-officedocument.spreadsheetml.worksheet+xml"/>
  <Override PartName="/xl/externalLinks/_rels/externalLink1.xml.rels" ContentType="application/vnd.openxmlformats-package.relationship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media/image3.png" ContentType="image/png"/>
  <Override PartName="/xl/media/image4.png" ContentType="image/png"/>
  <Override PartName="/xl/media/image5.png" ContentType="image/pn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drawings/_rels/drawing4.xml.rels" ContentType="application/vnd.openxmlformats-package.relationships+xml"/>
  <Override PartName="/xl/drawings/_rels/drawing5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7"/>
  </bookViews>
  <sheets>
    <sheet name="2013" sheetId="1" state="visible" r:id="rId2"/>
    <sheet name="2014" sheetId="2" state="visible" r:id="rId3"/>
    <sheet name="2015" sheetId="3" state="visible" r:id="rId4"/>
    <sheet name="2016" sheetId="4" state="visible" r:id="rId5"/>
    <sheet name="2017" sheetId="5" state="visible" r:id="rId6"/>
    <sheet name="2018" sheetId="6" state="visible" r:id="rId7"/>
    <sheet name="2019" sheetId="7" state="visible" r:id="rId8"/>
    <sheet name="2020" sheetId="8" state="visible" r:id="rId9"/>
  </sheets>
  <externalReferences>
    <externalReference r:id="rId10"/>
  </externalReferences>
  <definedNames>
    <definedName function="false" hidden="false" localSheetId="0" name="_xlnm.Print_Area" vbProcedure="false">'2013'!$B$2:$F$43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<sst xmlns="http://schemas.openxmlformats.org/spreadsheetml/2006/main" count="275" uniqueCount="21">
  <si>
    <r>
      <rPr>
        <i val="true"/>
        <sz val="10"/>
        <color rgb="FF808080"/>
        <rFont val="Futura Bk"/>
        <family val="2"/>
        <charset val="1"/>
      </rPr>
      <t xml:space="preserve">C</t>
    </r>
    <r>
      <rPr>
        <sz val="10"/>
        <color rgb="FF000000"/>
        <rFont val="Futura Bk"/>
        <family val="2"/>
        <charset val="1"/>
      </rPr>
      <t xml:space="preserve">omune di </t>
    </r>
    <r>
      <rPr>
        <i val="true"/>
        <sz val="10"/>
        <color rgb="FF808080"/>
        <rFont val="Futura Bk"/>
        <family val="2"/>
        <charset val="1"/>
      </rPr>
      <t xml:space="preserve">S</t>
    </r>
    <r>
      <rPr>
        <sz val="10"/>
        <color rgb="FF000000"/>
        <rFont val="Futura Bk"/>
        <family val="2"/>
        <charset val="1"/>
      </rPr>
      <t xml:space="preserve">ant’</t>
    </r>
    <r>
      <rPr>
        <i val="true"/>
        <sz val="10"/>
        <color rgb="FF808080"/>
        <rFont val="Futura Bk"/>
        <family val="2"/>
        <charset val="1"/>
      </rPr>
      <t xml:space="preserve">A</t>
    </r>
    <r>
      <rPr>
        <sz val="10"/>
        <color rgb="FF000000"/>
        <rFont val="Futura Bk"/>
        <family val="2"/>
        <charset val="1"/>
      </rPr>
      <t xml:space="preserve">ntioco</t>
    </r>
  </si>
  <si>
    <r>
      <rPr>
        <i val="true"/>
        <sz val="10"/>
        <color rgb="FF808080"/>
        <rFont val="Futura Bk"/>
        <family val="2"/>
        <charset val="1"/>
      </rPr>
      <t xml:space="preserve">P</t>
    </r>
    <r>
      <rPr>
        <sz val="10"/>
        <color rgb="FF000000"/>
        <rFont val="Futura Bk"/>
        <family val="2"/>
        <charset val="1"/>
      </rPr>
      <t xml:space="preserve">rovincia di </t>
    </r>
    <r>
      <rPr>
        <i val="true"/>
        <sz val="10"/>
        <color rgb="FF808080"/>
        <rFont val="Futura Bk"/>
        <family val="2"/>
        <charset val="1"/>
      </rPr>
      <t xml:space="preserve">C</t>
    </r>
    <r>
      <rPr>
        <sz val="10"/>
        <color rgb="FF000000"/>
        <rFont val="Futura Bk"/>
        <family val="2"/>
        <charset val="1"/>
      </rPr>
      <t xml:space="preserve">arbonia </t>
    </r>
    <r>
      <rPr>
        <i val="true"/>
        <sz val="10"/>
        <color rgb="FF808080"/>
        <rFont val="Futura Bk"/>
        <family val="2"/>
        <charset val="1"/>
      </rPr>
      <t xml:space="preserve">I</t>
    </r>
    <r>
      <rPr>
        <sz val="10"/>
        <color rgb="FF000000"/>
        <rFont val="Futura Bk"/>
        <family val="2"/>
        <charset val="1"/>
      </rPr>
      <t xml:space="preserve">glesias</t>
    </r>
  </si>
  <si>
    <t xml:space="preserve">Servizio Gestione delle Risorse Umane</t>
  </si>
  <si>
    <t xml:space="preserve">Distribuzione del trattamento accessorio, in forma aggregata, al fine di dare conto del livello di selettività utilizzato nella distribuzione dei premi e degli incentivi</t>
  </si>
  <si>
    <t xml:space="preserve">Grado di differenziazione dell'utilizzo della premialità sia per i dirigenti sia per i dipendenti</t>
  </si>
  <si>
    <t xml:space="preserve">CAT. A</t>
  </si>
  <si>
    <t xml:space="preserve">N. dipendenti</t>
  </si>
  <si>
    <t xml:space="preserve">Premio complessivamente erogato</t>
  </si>
  <si>
    <t xml:space="preserve">Premio individuale medio</t>
  </si>
  <si>
    <t xml:space="preserve">Premio individuale minimo</t>
  </si>
  <si>
    <t xml:space="preserve">Premio individuale massimo</t>
  </si>
  <si>
    <t xml:space="preserve">CAT. B</t>
  </si>
  <si>
    <t xml:space="preserve">CAT. C</t>
  </si>
  <si>
    <t xml:space="preserve">CAT. D</t>
  </si>
  <si>
    <t xml:space="preserve">P.O. - Retribuzione di risultato</t>
  </si>
  <si>
    <t xml:space="preserve">N. P.O.</t>
  </si>
  <si>
    <t xml:space="preserve">Retribuzione complessivamente erogata</t>
  </si>
  <si>
    <t xml:space="preserve">Retribuzione individuale media</t>
  </si>
  <si>
    <t xml:space="preserve">Retribuzione individuale minima</t>
  </si>
  <si>
    <t xml:space="preserve">Retribuzione individuale massima</t>
  </si>
  <si>
    <t xml:space="preserve">N.B. Tutti i valori monetari indicati si riferiscono ad importi lordi.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</si>
</sst>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&quot;€ &quot;#,##0.00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alibri"/>
      <family val="2"/>
      <charset val="1"/>
    </font>
    <font>
      <i val="true"/>
      <sz val="10"/>
      <color rgb="FF808080"/>
      <name val="Futura Bk"/>
      <family val="2"/>
      <charset val="1"/>
    </font>
    <font>
      <sz val="10"/>
      <color rgb="FF000000"/>
      <name val="Futura Bk"/>
      <family val="2"/>
      <charset val="1"/>
    </font>
    <font>
      <b val="true"/>
      <sz val="10"/>
      <color rgb="FF000000"/>
      <name val="Times New Roman"/>
      <family val="1"/>
      <charset val="1"/>
    </font>
    <font>
      <sz val="9"/>
      <name val="Times New Roman"/>
      <family val="1"/>
      <charset val="1"/>
    </font>
    <font>
      <b val="true"/>
      <sz val="16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FF0000"/>
      <name val="Calibri"/>
      <family val="2"/>
      <charset val="1"/>
    </font>
    <font>
      <sz val="10"/>
      <color rgb="FF000000"/>
      <name val="Calibri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BEEF4"/>
        <bgColor rgb="FFCCFFFF"/>
      </patternFill>
    </fill>
    <fill>
      <patternFill patternType="solid">
        <fgColor rgb="FF93CDDD"/>
        <bgColor rgb="FF8EB4E3"/>
      </patternFill>
    </fill>
    <fill>
      <patternFill patternType="solid">
        <fgColor rgb="FF8EB4E3"/>
        <bgColor rgb="FF93CDDD"/>
      </patternFill>
    </fill>
    <fill>
      <patternFill patternType="solid">
        <fgColor rgb="FF558ED5"/>
        <bgColor rgb="FF808080"/>
      </patternFill>
    </fill>
    <fill>
      <patternFill patternType="solid">
        <fgColor rgb="FF00B0F0"/>
        <bgColor rgb="FF33CC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6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2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EB4E3"/>
      <rgbColor rgb="FF993366"/>
      <rgbColor rgb="FFFFFFCC"/>
      <rgbColor rgb="FFDBEE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3CDDD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externalLink" Target="externalLinks/externalLink1.xml"/><Relationship Id="rId11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png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png"/>
</Relationships>
</file>

<file path=xl/drawings/_rels/drawing4.xml.rels><?xml version="1.0" encoding="UTF-8"?>
<Relationships xmlns="http://schemas.openxmlformats.org/package/2006/relationships"><Relationship Id="rId1" Type="http://schemas.openxmlformats.org/officeDocument/2006/relationships/image" Target="../media/image4.png"/>
</Relationships>
</file>

<file path=xl/drawings/_rels/drawing5.xml.rels><?xml version="1.0" encoding="UTF-8"?>
<Relationships xmlns="http://schemas.openxmlformats.org/package/2006/relationships"><Relationship Id="rId1" Type="http://schemas.openxmlformats.org/officeDocument/2006/relationships/image" Target="../media/image5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123840</xdr:colOff>
      <xdr:row>1</xdr:row>
      <xdr:rowOff>133200</xdr:rowOff>
    </xdr:from>
    <xdr:to>
      <xdr:col>1</xdr:col>
      <xdr:colOff>436320</xdr:colOff>
      <xdr:row>3</xdr:row>
      <xdr:rowOff>178920</xdr:rowOff>
    </xdr:to>
    <xdr:pic>
      <xdr:nvPicPr>
        <xdr:cNvPr id="0" name="Picture 4" descr="stemmasantant"/>
        <xdr:cNvPicPr/>
      </xdr:nvPicPr>
      <xdr:blipFill>
        <a:blip r:embed="rId1"/>
        <a:stretch/>
      </xdr:blipFill>
      <xdr:spPr>
        <a:xfrm>
          <a:off x="739080" y="323640"/>
          <a:ext cx="312480" cy="42660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123840</xdr:colOff>
      <xdr:row>1</xdr:row>
      <xdr:rowOff>133200</xdr:rowOff>
    </xdr:from>
    <xdr:to>
      <xdr:col>1</xdr:col>
      <xdr:colOff>436320</xdr:colOff>
      <xdr:row>3</xdr:row>
      <xdr:rowOff>178920</xdr:rowOff>
    </xdr:to>
    <xdr:pic>
      <xdr:nvPicPr>
        <xdr:cNvPr id="1" name="Picture 4" descr="stemmasantant"/>
        <xdr:cNvPicPr/>
      </xdr:nvPicPr>
      <xdr:blipFill>
        <a:blip r:embed="rId1"/>
        <a:stretch/>
      </xdr:blipFill>
      <xdr:spPr>
        <a:xfrm>
          <a:off x="739080" y="323640"/>
          <a:ext cx="312480" cy="42660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123840</xdr:colOff>
      <xdr:row>1</xdr:row>
      <xdr:rowOff>133200</xdr:rowOff>
    </xdr:from>
    <xdr:to>
      <xdr:col>1</xdr:col>
      <xdr:colOff>436320</xdr:colOff>
      <xdr:row>3</xdr:row>
      <xdr:rowOff>178920</xdr:rowOff>
    </xdr:to>
    <xdr:pic>
      <xdr:nvPicPr>
        <xdr:cNvPr id="2" name="Picture 4" descr="stemmasantant"/>
        <xdr:cNvPicPr/>
      </xdr:nvPicPr>
      <xdr:blipFill>
        <a:blip r:embed="rId1"/>
        <a:stretch/>
      </xdr:blipFill>
      <xdr:spPr>
        <a:xfrm>
          <a:off x="739080" y="323640"/>
          <a:ext cx="312480" cy="42660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123840</xdr:colOff>
      <xdr:row>1</xdr:row>
      <xdr:rowOff>123840</xdr:rowOff>
    </xdr:from>
    <xdr:to>
      <xdr:col>1</xdr:col>
      <xdr:colOff>436320</xdr:colOff>
      <xdr:row>3</xdr:row>
      <xdr:rowOff>169560</xdr:rowOff>
    </xdr:to>
    <xdr:pic>
      <xdr:nvPicPr>
        <xdr:cNvPr id="3" name="Picture 4" descr="stemmasantant"/>
        <xdr:cNvPicPr/>
      </xdr:nvPicPr>
      <xdr:blipFill>
        <a:blip r:embed="rId1"/>
        <a:stretch/>
      </xdr:blipFill>
      <xdr:spPr>
        <a:xfrm>
          <a:off x="739080" y="314280"/>
          <a:ext cx="312480" cy="426600"/>
        </a:xfrm>
        <a:prstGeom prst="rect">
          <a:avLst/>
        </a:prstGeom>
        <a:ln w="9360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123840</xdr:colOff>
      <xdr:row>1</xdr:row>
      <xdr:rowOff>123840</xdr:rowOff>
    </xdr:from>
    <xdr:to>
      <xdr:col>1</xdr:col>
      <xdr:colOff>436320</xdr:colOff>
      <xdr:row>3</xdr:row>
      <xdr:rowOff>169920</xdr:rowOff>
    </xdr:to>
    <xdr:pic>
      <xdr:nvPicPr>
        <xdr:cNvPr id="4" name="Picture 4" descr="stemmasantant"/>
        <xdr:cNvPicPr/>
      </xdr:nvPicPr>
      <xdr:blipFill>
        <a:blip r:embed="rId1"/>
        <a:stretch/>
      </xdr:blipFill>
      <xdr:spPr>
        <a:xfrm>
          <a:off x="739080" y="314280"/>
          <a:ext cx="312480" cy="426960"/>
        </a:xfrm>
        <a:prstGeom prst="rect">
          <a:avLst/>
        </a:prstGeom>
        <a:ln w="9360">
          <a:noFill/>
        </a:ln>
      </xdr:spPr>
    </xdr:pic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C:/Users/emanuela.milia/Downloads/Performance_Trasparenza_13_14_15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013"/>
      <sheetName val="2014"/>
      <sheetName val="2015"/>
    </sheetNames>
    <sheetDataSet>
      <sheetData sheetId="0">
        <row r="3">
          <cell r="D3">
            <v>911.992857738587</v>
          </cell>
        </row>
        <row r="8">
          <cell r="D8">
            <v>839.467408901269</v>
          </cell>
        </row>
        <row r="11">
          <cell r="D11">
            <v>7204.07729338143</v>
          </cell>
        </row>
        <row r="25">
          <cell r="D25">
            <v>571.087471047855</v>
          </cell>
        </row>
        <row r="44">
          <cell r="A44">
            <v>32</v>
          </cell>
        </row>
        <row r="44">
          <cell r="D44">
            <v>1021.43200066722</v>
          </cell>
        </row>
        <row r="45">
          <cell r="D45">
            <v>29442.9177269524</v>
          </cell>
        </row>
        <row r="70">
          <cell r="D70">
            <v>1076.15157213153</v>
          </cell>
        </row>
        <row r="75">
          <cell r="A75">
            <v>29</v>
          </cell>
        </row>
        <row r="75">
          <cell r="D75">
            <v>402.487089178974</v>
          </cell>
        </row>
        <row r="76">
          <cell r="D76">
            <v>27898.7180751582</v>
          </cell>
        </row>
        <row r="83">
          <cell r="D83">
            <v>1185.59071506016</v>
          </cell>
        </row>
        <row r="89">
          <cell r="D89">
            <v>651.025898680241</v>
          </cell>
        </row>
        <row r="90">
          <cell r="A90">
            <v>13</v>
          </cell>
        </row>
        <row r="91">
          <cell r="D91">
            <v>13040.7498061384</v>
          </cell>
        </row>
      </sheetData>
      <sheetData sheetId="1">
        <row r="3">
          <cell r="D3">
            <v>959.655881107543</v>
          </cell>
        </row>
        <row r="7">
          <cell r="D7">
            <v>507.020031442417</v>
          </cell>
        </row>
        <row r="11">
          <cell r="D11">
            <v>7135.10693513714</v>
          </cell>
        </row>
        <row r="39">
          <cell r="D39">
            <v>300.196713391184</v>
          </cell>
        </row>
        <row r="43">
          <cell r="A43">
            <v>31</v>
          </cell>
        </row>
        <row r="43">
          <cell r="D43">
            <v>1074.81458684045</v>
          </cell>
        </row>
        <row r="44">
          <cell r="D44">
            <v>29438.6342006719</v>
          </cell>
        </row>
        <row r="65">
          <cell r="D65">
            <v>1132.3939397069</v>
          </cell>
        </row>
        <row r="73">
          <cell r="D73">
            <v>344.324530141386</v>
          </cell>
        </row>
        <row r="77">
          <cell r="A77">
            <v>32</v>
          </cell>
        </row>
        <row r="78">
          <cell r="D78">
            <v>33282.2963827359</v>
          </cell>
        </row>
        <row r="84">
          <cell r="D84">
            <v>237.465670435428</v>
          </cell>
        </row>
        <row r="87">
          <cell r="D87">
            <v>1247.55264543981</v>
          </cell>
        </row>
        <row r="91">
          <cell r="A91">
            <v>12</v>
          </cell>
        </row>
        <row r="92">
          <cell r="D92">
            <v>11484.5875789879</v>
          </cell>
        </row>
      </sheetData>
      <sheetData sheetId="2">
        <row r="5">
          <cell r="D5">
            <v>1071.31076454221</v>
          </cell>
        </row>
        <row r="9">
          <cell r="D9">
            <v>1048.41889354933</v>
          </cell>
        </row>
        <row r="11">
          <cell r="D11">
            <v>7444.80715818738</v>
          </cell>
        </row>
        <row r="24">
          <cell r="D24">
            <v>844.867418771305</v>
          </cell>
        </row>
        <row r="41">
          <cell r="D41">
            <v>1193.45833240927</v>
          </cell>
        </row>
        <row r="42">
          <cell r="D42">
            <v>30324.8719842006</v>
          </cell>
        </row>
        <row r="65">
          <cell r="D65">
            <v>1264.14670215981</v>
          </cell>
        </row>
        <row r="78">
          <cell r="A78">
            <v>33</v>
          </cell>
        </row>
        <row r="80">
          <cell r="D80">
            <v>386.207530617467</v>
          </cell>
        </row>
        <row r="83">
          <cell r="D83">
            <v>37396.7052309427</v>
          </cell>
        </row>
        <row r="94">
          <cell r="D94">
            <v>1392.70399390487</v>
          </cell>
        </row>
        <row r="98">
          <cell r="A98">
            <v>13</v>
          </cell>
        </row>
        <row r="99">
          <cell r="D99">
            <v>116.022955799922</v>
          </cell>
        </row>
        <row r="100">
          <cell r="D100">
            <v>14114.8599494671</v>
          </cell>
        </row>
      </sheetData>
    </sheetDataSet>
  </externalBook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5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5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39" activeCellId="0" sqref="F39"/>
    </sheetView>
  </sheetViews>
  <sheetFormatPr defaultColWidth="8.73046875" defaultRowHeight="15" zeroHeight="false" outlineLevelRow="0" outlineLevelCol="0"/>
  <cols>
    <col collapsed="false" customWidth="true" hidden="false" outlineLevel="0" max="6" min="6" style="0" width="10.58"/>
    <col collapsed="false" customWidth="true" hidden="false" outlineLevel="0" max="8" min="8" style="0" width="9.13"/>
  </cols>
  <sheetData>
    <row r="2" customFormat="false" ht="15" hidden="false" customHeight="false" outlineLevel="0" collapsed="false">
      <c r="B2" s="1"/>
      <c r="C2" s="1"/>
      <c r="D2" s="1"/>
      <c r="E2" s="1"/>
      <c r="F2" s="2"/>
    </row>
    <row r="3" customFormat="false" ht="15" hidden="false" customHeight="false" outlineLevel="0" collapsed="false">
      <c r="B3" s="1"/>
      <c r="C3" s="1"/>
      <c r="D3" s="3" t="s">
        <v>0</v>
      </c>
      <c r="E3" s="1"/>
      <c r="F3" s="2"/>
    </row>
    <row r="4" customFormat="false" ht="15" hidden="false" customHeight="false" outlineLevel="0" collapsed="false">
      <c r="B4" s="1"/>
      <c r="C4" s="1"/>
      <c r="D4" s="3" t="s">
        <v>1</v>
      </c>
      <c r="E4" s="1"/>
      <c r="F4" s="2"/>
    </row>
    <row r="5" customFormat="false" ht="15" hidden="false" customHeight="false" outlineLevel="0" collapsed="false">
      <c r="B5" s="1"/>
      <c r="C5" s="1"/>
      <c r="D5" s="4"/>
      <c r="E5" s="1"/>
      <c r="F5" s="2"/>
    </row>
    <row r="6" customFormat="false" ht="15" hidden="false" customHeight="false" outlineLevel="0" collapsed="false">
      <c r="B6" s="1"/>
      <c r="C6" s="1"/>
      <c r="D6" s="5" t="s">
        <v>2</v>
      </c>
      <c r="E6" s="1"/>
      <c r="F6" s="2"/>
    </row>
    <row r="7" customFormat="false" ht="15" hidden="false" customHeight="false" outlineLevel="0" collapsed="false">
      <c r="B7" s="1"/>
      <c r="C7" s="1"/>
      <c r="D7" s="1"/>
      <c r="E7" s="1"/>
      <c r="F7" s="2"/>
    </row>
    <row r="8" customFormat="false" ht="15" hidden="false" customHeight="true" outlineLevel="0" collapsed="false">
      <c r="B8" s="6" t="s">
        <v>3</v>
      </c>
      <c r="C8" s="6"/>
      <c r="D8" s="6"/>
      <c r="E8" s="6"/>
      <c r="F8" s="6"/>
    </row>
    <row r="9" customFormat="false" ht="15" hidden="false" customHeight="true" outlineLevel="0" collapsed="false">
      <c r="B9" s="6"/>
      <c r="C9" s="6"/>
      <c r="D9" s="6"/>
      <c r="E9" s="6"/>
      <c r="F9" s="6"/>
    </row>
    <row r="10" customFormat="false" ht="15" hidden="false" customHeight="true" outlineLevel="0" collapsed="false">
      <c r="B10" s="6"/>
      <c r="C10" s="6"/>
      <c r="D10" s="6"/>
      <c r="E10" s="6"/>
      <c r="F10" s="6"/>
    </row>
    <row r="11" customFormat="false" ht="15" hidden="false" customHeight="true" outlineLevel="0" collapsed="false">
      <c r="B11" s="7"/>
      <c r="C11" s="7"/>
      <c r="D11" s="7"/>
      <c r="E11" s="7"/>
      <c r="F11" s="7"/>
    </row>
    <row r="12" customFormat="false" ht="15" hidden="false" customHeight="true" outlineLevel="0" collapsed="false">
      <c r="B12" s="6" t="s">
        <v>4</v>
      </c>
      <c r="C12" s="6"/>
      <c r="D12" s="6"/>
      <c r="E12" s="6"/>
      <c r="F12" s="6"/>
    </row>
    <row r="13" customFormat="false" ht="15" hidden="false" customHeight="true" outlineLevel="0" collapsed="false">
      <c r="B13" s="6"/>
      <c r="C13" s="6"/>
      <c r="D13" s="6"/>
      <c r="E13" s="6"/>
      <c r="F13" s="6"/>
    </row>
    <row r="14" customFormat="false" ht="15.75" hidden="false" customHeight="true" outlineLevel="0" collapsed="false">
      <c r="B14" s="8" t="n">
        <v>2013</v>
      </c>
      <c r="C14" s="8"/>
      <c r="D14" s="8"/>
      <c r="E14" s="8"/>
      <c r="F14" s="8"/>
    </row>
    <row r="15" customFormat="false" ht="15.75" hidden="false" customHeight="false" outlineLevel="0" collapsed="false">
      <c r="B15" s="1"/>
      <c r="C15" s="1"/>
      <c r="D15" s="1"/>
      <c r="E15" s="1"/>
      <c r="F15" s="1"/>
    </row>
    <row r="16" customFormat="false" ht="15" hidden="false" customHeight="false" outlineLevel="0" collapsed="false">
      <c r="B16" s="9" t="s">
        <v>5</v>
      </c>
      <c r="C16" s="9"/>
      <c r="D16" s="9"/>
      <c r="E16" s="9"/>
      <c r="F16" s="9"/>
    </row>
    <row r="17" customFormat="false" ht="15" hidden="false" customHeight="false" outlineLevel="0" collapsed="false">
      <c r="B17" s="10" t="s">
        <v>6</v>
      </c>
      <c r="C17" s="10"/>
      <c r="D17" s="10"/>
      <c r="E17" s="10"/>
      <c r="F17" s="11" t="n">
        <v>8</v>
      </c>
    </row>
    <row r="18" customFormat="false" ht="15" hidden="false" customHeight="false" outlineLevel="0" collapsed="false">
      <c r="B18" s="10" t="s">
        <v>7</v>
      </c>
      <c r="C18" s="10"/>
      <c r="D18" s="10"/>
      <c r="E18" s="10"/>
      <c r="F18" s="12" t="n">
        <f aca="false">+'[1]2013'!$D$11</f>
        <v>7204.07729338143</v>
      </c>
    </row>
    <row r="19" customFormat="false" ht="15" hidden="false" customHeight="false" outlineLevel="0" collapsed="false">
      <c r="B19" s="10" t="s">
        <v>8</v>
      </c>
      <c r="C19" s="10"/>
      <c r="D19" s="10"/>
      <c r="E19" s="10"/>
      <c r="F19" s="12" t="n">
        <f aca="false">+F18/F17</f>
        <v>900.509661672679</v>
      </c>
    </row>
    <row r="20" customFormat="false" ht="15" hidden="false" customHeight="false" outlineLevel="0" collapsed="false">
      <c r="B20" s="10" t="s">
        <v>9</v>
      </c>
      <c r="C20" s="10"/>
      <c r="D20" s="10"/>
      <c r="E20" s="10"/>
      <c r="F20" s="12" t="n">
        <f aca="false">+'[1]2013'!$D$8</f>
        <v>839.467408901269</v>
      </c>
    </row>
    <row r="21" customFormat="false" ht="15.75" hidden="false" customHeight="false" outlineLevel="0" collapsed="false">
      <c r="B21" s="13" t="s">
        <v>10</v>
      </c>
      <c r="C21" s="13"/>
      <c r="D21" s="13"/>
      <c r="E21" s="13"/>
      <c r="F21" s="14" t="n">
        <f aca="false">+'[1]2013'!$D$3</f>
        <v>911.992857738587</v>
      </c>
    </row>
    <row r="22" customFormat="false" ht="15.75" hidden="false" customHeight="false" outlineLevel="0" collapsed="false">
      <c r="B22" s="1"/>
      <c r="C22" s="1"/>
      <c r="D22" s="1"/>
      <c r="E22" s="1"/>
      <c r="F22" s="1"/>
    </row>
    <row r="23" customFormat="false" ht="15" hidden="false" customHeight="false" outlineLevel="0" collapsed="false">
      <c r="B23" s="9" t="s">
        <v>11</v>
      </c>
      <c r="C23" s="9"/>
      <c r="D23" s="9"/>
      <c r="E23" s="9"/>
      <c r="F23" s="9"/>
    </row>
    <row r="24" customFormat="false" ht="15" hidden="false" customHeight="false" outlineLevel="0" collapsed="false">
      <c r="B24" s="10" t="s">
        <v>6</v>
      </c>
      <c r="C24" s="10"/>
      <c r="D24" s="10"/>
      <c r="E24" s="10"/>
      <c r="F24" s="11" t="n">
        <f aca="false">+'[1]2013'!$A$44</f>
        <v>32</v>
      </c>
    </row>
    <row r="25" customFormat="false" ht="15" hidden="false" customHeight="false" outlineLevel="0" collapsed="false">
      <c r="B25" s="10" t="s">
        <v>7</v>
      </c>
      <c r="C25" s="10"/>
      <c r="D25" s="10"/>
      <c r="E25" s="10"/>
      <c r="F25" s="12" t="n">
        <f aca="false">+'[1]2013'!$D$76</f>
        <v>27898.7180751582</v>
      </c>
    </row>
    <row r="26" customFormat="false" ht="15" hidden="false" customHeight="false" outlineLevel="0" collapsed="false">
      <c r="B26" s="10" t="s">
        <v>8</v>
      </c>
      <c r="C26" s="10"/>
      <c r="D26" s="10"/>
      <c r="E26" s="10"/>
      <c r="F26" s="12" t="n">
        <f aca="false">+F25/F24</f>
        <v>871.834939848694</v>
      </c>
    </row>
    <row r="27" customFormat="false" ht="15" hidden="false" customHeight="false" outlineLevel="0" collapsed="false">
      <c r="B27" s="10" t="s">
        <v>9</v>
      </c>
      <c r="C27" s="10"/>
      <c r="D27" s="10"/>
      <c r="E27" s="10"/>
      <c r="F27" s="12" t="n">
        <f aca="false">+'[1]2013'!$D$25</f>
        <v>571.087471047855</v>
      </c>
    </row>
    <row r="28" customFormat="false" ht="15.75" hidden="false" customHeight="false" outlineLevel="0" collapsed="false">
      <c r="B28" s="13" t="s">
        <v>10</v>
      </c>
      <c r="C28" s="13"/>
      <c r="D28" s="13"/>
      <c r="E28" s="13"/>
      <c r="F28" s="14" t="n">
        <f aca="false">+'[1]2013'!$D$44</f>
        <v>1021.43200066722</v>
      </c>
    </row>
    <row r="29" customFormat="false" ht="15.75" hidden="false" customHeight="false" outlineLevel="0" collapsed="false">
      <c r="B29" s="1"/>
      <c r="C29" s="1"/>
      <c r="D29" s="1"/>
      <c r="E29" s="1"/>
      <c r="F29" s="1"/>
    </row>
    <row r="30" customFormat="false" ht="15" hidden="false" customHeight="false" outlineLevel="0" collapsed="false">
      <c r="B30" s="9" t="s">
        <v>12</v>
      </c>
      <c r="C30" s="9"/>
      <c r="D30" s="9"/>
      <c r="E30" s="9"/>
      <c r="F30" s="9"/>
    </row>
    <row r="31" customFormat="false" ht="15" hidden="false" customHeight="false" outlineLevel="0" collapsed="false">
      <c r="B31" s="10" t="s">
        <v>6</v>
      </c>
      <c r="C31" s="10"/>
      <c r="D31" s="10"/>
      <c r="E31" s="10"/>
      <c r="F31" s="11" t="n">
        <f aca="false">+'[1]2013'!$A$75</f>
        <v>29</v>
      </c>
    </row>
    <row r="32" customFormat="false" ht="15" hidden="false" customHeight="false" outlineLevel="0" collapsed="false">
      <c r="B32" s="10" t="s">
        <v>7</v>
      </c>
      <c r="C32" s="10"/>
      <c r="D32" s="10"/>
      <c r="E32" s="10"/>
      <c r="F32" s="12" t="n">
        <f aca="false">+'[1]2013'!$D$45</f>
        <v>29442.9177269524</v>
      </c>
    </row>
    <row r="33" customFormat="false" ht="15" hidden="false" customHeight="false" outlineLevel="0" collapsed="false">
      <c r="B33" s="10" t="s">
        <v>8</v>
      </c>
      <c r="C33" s="10"/>
      <c r="D33" s="10"/>
      <c r="E33" s="10"/>
      <c r="F33" s="12" t="n">
        <f aca="false">+F32/F31</f>
        <v>1015.27302506732</v>
      </c>
    </row>
    <row r="34" customFormat="false" ht="15" hidden="false" customHeight="false" outlineLevel="0" collapsed="false">
      <c r="B34" s="10" t="s">
        <v>9</v>
      </c>
      <c r="C34" s="10"/>
      <c r="D34" s="10"/>
      <c r="E34" s="10"/>
      <c r="F34" s="12" t="n">
        <f aca="false">+'[1]2013'!$D$75</f>
        <v>402.487089178974</v>
      </c>
    </row>
    <row r="35" customFormat="false" ht="15.75" hidden="false" customHeight="false" outlineLevel="0" collapsed="false">
      <c r="B35" s="13" t="s">
        <v>10</v>
      </c>
      <c r="C35" s="13"/>
      <c r="D35" s="13"/>
      <c r="E35" s="13"/>
      <c r="F35" s="14" t="n">
        <f aca="false">+'[1]2013'!$D$70</f>
        <v>1076.15157213153</v>
      </c>
    </row>
    <row r="36" customFormat="false" ht="15.75" hidden="false" customHeight="false" outlineLevel="0" collapsed="false">
      <c r="B36" s="1"/>
      <c r="C36" s="1"/>
      <c r="D36" s="1"/>
      <c r="E36" s="1"/>
      <c r="F36" s="1"/>
    </row>
    <row r="37" customFormat="false" ht="15" hidden="false" customHeight="false" outlineLevel="0" collapsed="false">
      <c r="B37" s="9" t="s">
        <v>13</v>
      </c>
      <c r="C37" s="9"/>
      <c r="D37" s="9"/>
      <c r="E37" s="9"/>
      <c r="F37" s="9"/>
    </row>
    <row r="38" customFormat="false" ht="15" hidden="false" customHeight="false" outlineLevel="0" collapsed="false">
      <c r="B38" s="10" t="s">
        <v>6</v>
      </c>
      <c r="C38" s="10"/>
      <c r="D38" s="10"/>
      <c r="E38" s="10"/>
      <c r="F38" s="11" t="n">
        <f aca="false">+'[1]2013'!$A$90</f>
        <v>13</v>
      </c>
    </row>
    <row r="39" customFormat="false" ht="15" hidden="false" customHeight="false" outlineLevel="0" collapsed="false">
      <c r="B39" s="10" t="s">
        <v>7</v>
      </c>
      <c r="C39" s="10"/>
      <c r="D39" s="10"/>
      <c r="E39" s="10"/>
      <c r="F39" s="12" t="n">
        <f aca="false">+'[1]2013'!$D$91</f>
        <v>13040.7498061384</v>
      </c>
    </row>
    <row r="40" customFormat="false" ht="15" hidden="false" customHeight="false" outlineLevel="0" collapsed="false">
      <c r="B40" s="10" t="s">
        <v>8</v>
      </c>
      <c r="C40" s="10"/>
      <c r="D40" s="10"/>
      <c r="E40" s="10"/>
      <c r="F40" s="12" t="n">
        <f aca="false">+F39/F38</f>
        <v>1003.13460047218</v>
      </c>
    </row>
    <row r="41" customFormat="false" ht="15" hidden="false" customHeight="false" outlineLevel="0" collapsed="false">
      <c r="B41" s="10" t="s">
        <v>9</v>
      </c>
      <c r="C41" s="10"/>
      <c r="D41" s="10"/>
      <c r="E41" s="10"/>
      <c r="F41" s="12" t="n">
        <f aca="false">+'[1]2013'!$D$89</f>
        <v>651.025898680241</v>
      </c>
    </row>
    <row r="42" customFormat="false" ht="15.75" hidden="false" customHeight="false" outlineLevel="0" collapsed="false">
      <c r="B42" s="13" t="s">
        <v>10</v>
      </c>
      <c r="C42" s="13"/>
      <c r="D42" s="13"/>
      <c r="E42" s="13"/>
      <c r="F42" s="14" t="n">
        <f aca="false">+'[1]2013'!$D$83</f>
        <v>1185.59071506016</v>
      </c>
    </row>
    <row r="44" customFormat="false" ht="15" hidden="false" customHeight="false" outlineLevel="0" collapsed="false">
      <c r="B44" s="9" t="s">
        <v>14</v>
      </c>
      <c r="C44" s="9"/>
      <c r="D44" s="9"/>
      <c r="E44" s="9"/>
      <c r="F44" s="9"/>
    </row>
    <row r="45" customFormat="false" ht="15" hidden="false" customHeight="true" outlineLevel="0" collapsed="false">
      <c r="B45" s="10" t="s">
        <v>15</v>
      </c>
      <c r="C45" s="10"/>
      <c r="D45" s="10"/>
      <c r="E45" s="10"/>
      <c r="F45" s="11" t="n">
        <v>6</v>
      </c>
    </row>
    <row r="46" customFormat="false" ht="15" hidden="false" customHeight="false" outlineLevel="0" collapsed="false">
      <c r="B46" s="10" t="s">
        <v>16</v>
      </c>
      <c r="C46" s="10"/>
      <c r="D46" s="10"/>
      <c r="E46" s="10"/>
      <c r="F46" s="15" t="n">
        <v>10699.97</v>
      </c>
    </row>
    <row r="47" customFormat="false" ht="15" hidden="false" customHeight="false" outlineLevel="0" collapsed="false">
      <c r="B47" s="10" t="s">
        <v>17</v>
      </c>
      <c r="C47" s="10"/>
      <c r="D47" s="10"/>
      <c r="E47" s="10"/>
      <c r="F47" s="12" t="n">
        <f aca="false">+F46/F45</f>
        <v>1783.32833333333</v>
      </c>
    </row>
    <row r="48" customFormat="false" ht="15" hidden="false" customHeight="false" outlineLevel="0" collapsed="false">
      <c r="B48" s="10" t="s">
        <v>18</v>
      </c>
      <c r="C48" s="10"/>
      <c r="D48" s="10"/>
      <c r="E48" s="10"/>
      <c r="F48" s="12" t="n">
        <v>1636</v>
      </c>
    </row>
    <row r="49" customFormat="false" ht="15.75" hidden="false" customHeight="false" outlineLevel="0" collapsed="false">
      <c r="B49" s="13" t="s">
        <v>19</v>
      </c>
      <c r="C49" s="13"/>
      <c r="D49" s="13"/>
      <c r="E49" s="13"/>
      <c r="F49" s="14" t="n">
        <v>1939.99</v>
      </c>
    </row>
    <row r="51" customFormat="false" ht="15" hidden="false" customHeight="true" outlineLevel="0" collapsed="false">
      <c r="B51" s="16" t="s">
        <v>20</v>
      </c>
      <c r="C51" s="16"/>
      <c r="D51" s="16"/>
      <c r="E51" s="16"/>
      <c r="F51" s="16"/>
    </row>
    <row r="52" customFormat="false" ht="15" hidden="false" customHeight="false" outlineLevel="0" collapsed="false">
      <c r="B52" s="16"/>
      <c r="C52" s="16"/>
      <c r="D52" s="16"/>
      <c r="E52" s="16"/>
      <c r="F52" s="16"/>
    </row>
    <row r="53" customFormat="false" ht="15.75" hidden="false" customHeight="false" outlineLevel="0" collapsed="false">
      <c r="B53" s="16"/>
      <c r="C53" s="16"/>
      <c r="D53" s="16"/>
      <c r="E53" s="16"/>
      <c r="F53" s="16"/>
    </row>
  </sheetData>
  <mergeCells count="34">
    <mergeCell ref="B8:F10"/>
    <mergeCell ref="B12:F13"/>
    <mergeCell ref="B14:F14"/>
    <mergeCell ref="B16:F16"/>
    <mergeCell ref="B17:E17"/>
    <mergeCell ref="B18:E18"/>
    <mergeCell ref="B19:E19"/>
    <mergeCell ref="B20:E20"/>
    <mergeCell ref="B21:E21"/>
    <mergeCell ref="B23:F23"/>
    <mergeCell ref="B24:E24"/>
    <mergeCell ref="B25:E25"/>
    <mergeCell ref="B26:E26"/>
    <mergeCell ref="B27:E27"/>
    <mergeCell ref="B28:E28"/>
    <mergeCell ref="B30:F30"/>
    <mergeCell ref="B31:E31"/>
    <mergeCell ref="B32:E32"/>
    <mergeCell ref="B33:E33"/>
    <mergeCell ref="B34:E34"/>
    <mergeCell ref="B35:E35"/>
    <mergeCell ref="B37:F37"/>
    <mergeCell ref="B38:E38"/>
    <mergeCell ref="B39:E39"/>
    <mergeCell ref="B40:E40"/>
    <mergeCell ref="B41:E41"/>
    <mergeCell ref="B42:E42"/>
    <mergeCell ref="B44:F44"/>
    <mergeCell ref="B45:E45"/>
    <mergeCell ref="B46:E46"/>
    <mergeCell ref="B47:E47"/>
    <mergeCell ref="B48:E48"/>
    <mergeCell ref="B49:E49"/>
    <mergeCell ref="B51:F5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F52"/>
  <sheetViews>
    <sheetView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I48" activeCellId="0" sqref="I48"/>
    </sheetView>
  </sheetViews>
  <sheetFormatPr defaultColWidth="8.73046875" defaultRowHeight="15" zeroHeight="false" outlineLevelRow="0" outlineLevelCol="0"/>
  <cols>
    <col collapsed="false" customWidth="true" hidden="false" outlineLevel="0" max="6" min="6" style="0" width="10.58"/>
  </cols>
  <sheetData>
    <row r="2" customFormat="false" ht="15" hidden="false" customHeight="false" outlineLevel="0" collapsed="false">
      <c r="B2" s="1"/>
      <c r="C2" s="1"/>
      <c r="D2" s="1"/>
      <c r="E2" s="1"/>
      <c r="F2" s="2"/>
    </row>
    <row r="3" customFormat="false" ht="15" hidden="false" customHeight="false" outlineLevel="0" collapsed="false">
      <c r="B3" s="1"/>
      <c r="C3" s="1"/>
      <c r="D3" s="3" t="s">
        <v>0</v>
      </c>
      <c r="E3" s="1"/>
      <c r="F3" s="2"/>
    </row>
    <row r="4" customFormat="false" ht="15" hidden="false" customHeight="false" outlineLevel="0" collapsed="false">
      <c r="B4" s="1"/>
      <c r="C4" s="1"/>
      <c r="D4" s="3" t="s">
        <v>1</v>
      </c>
      <c r="E4" s="1"/>
      <c r="F4" s="2"/>
    </row>
    <row r="5" customFormat="false" ht="15" hidden="false" customHeight="false" outlineLevel="0" collapsed="false">
      <c r="B5" s="1"/>
      <c r="C5" s="1"/>
      <c r="D5" s="4"/>
      <c r="E5" s="1"/>
      <c r="F5" s="2"/>
    </row>
    <row r="6" customFormat="false" ht="15" hidden="false" customHeight="false" outlineLevel="0" collapsed="false">
      <c r="B6" s="1"/>
      <c r="C6" s="1"/>
      <c r="D6" s="5" t="s">
        <v>2</v>
      </c>
      <c r="E6" s="1"/>
      <c r="F6" s="2"/>
    </row>
    <row r="7" customFormat="false" ht="15" hidden="false" customHeight="true" outlineLevel="0" collapsed="false">
      <c r="B7" s="6" t="s">
        <v>3</v>
      </c>
      <c r="C7" s="6"/>
      <c r="D7" s="6"/>
      <c r="E7" s="6"/>
      <c r="F7" s="6"/>
    </row>
    <row r="8" customFormat="false" ht="15" hidden="false" customHeight="false" outlineLevel="0" collapsed="false">
      <c r="B8" s="6"/>
      <c r="C8" s="6"/>
      <c r="D8" s="6"/>
      <c r="E8" s="6"/>
      <c r="F8" s="6"/>
    </row>
    <row r="9" customFormat="false" ht="15" hidden="false" customHeight="false" outlineLevel="0" collapsed="false">
      <c r="B9" s="6"/>
      <c r="C9" s="6"/>
      <c r="D9" s="6"/>
      <c r="E9" s="6"/>
      <c r="F9" s="6"/>
    </row>
    <row r="10" customFormat="false" ht="15" hidden="false" customHeight="false" outlineLevel="0" collapsed="false">
      <c r="B10" s="7"/>
      <c r="C10" s="7"/>
      <c r="D10" s="7"/>
      <c r="E10" s="7"/>
      <c r="F10" s="7"/>
    </row>
    <row r="11" customFormat="false" ht="15" hidden="false" customHeight="true" outlineLevel="0" collapsed="false">
      <c r="B11" s="6" t="s">
        <v>4</v>
      </c>
      <c r="C11" s="6"/>
      <c r="D11" s="6"/>
      <c r="E11" s="6"/>
      <c r="F11" s="6"/>
    </row>
    <row r="12" customFormat="false" ht="15.75" hidden="false" customHeight="false" outlineLevel="0" collapsed="false">
      <c r="B12" s="6"/>
      <c r="C12" s="6"/>
      <c r="D12" s="6"/>
      <c r="E12" s="6"/>
      <c r="F12" s="6"/>
    </row>
    <row r="13" customFormat="false" ht="21.75" hidden="false" customHeight="false" outlineLevel="0" collapsed="false">
      <c r="B13" s="17" t="n">
        <v>2014</v>
      </c>
      <c r="C13" s="17"/>
      <c r="D13" s="17"/>
      <c r="E13" s="17"/>
      <c r="F13" s="17"/>
    </row>
    <row r="14" customFormat="false" ht="15.75" hidden="false" customHeight="false" outlineLevel="0" collapsed="false">
      <c r="B14" s="1"/>
      <c r="C14" s="1"/>
      <c r="D14" s="1"/>
      <c r="E14" s="1"/>
      <c r="F14" s="1"/>
    </row>
    <row r="15" customFormat="false" ht="15" hidden="false" customHeight="false" outlineLevel="0" collapsed="false">
      <c r="B15" s="9" t="s">
        <v>5</v>
      </c>
      <c r="C15" s="9"/>
      <c r="D15" s="9"/>
      <c r="E15" s="9"/>
      <c r="F15" s="9"/>
    </row>
    <row r="16" customFormat="false" ht="15" hidden="false" customHeight="false" outlineLevel="0" collapsed="false">
      <c r="B16" s="10" t="s">
        <v>6</v>
      </c>
      <c r="C16" s="10"/>
      <c r="D16" s="10"/>
      <c r="E16" s="10"/>
      <c r="F16" s="11" t="n">
        <v>8</v>
      </c>
    </row>
    <row r="17" customFormat="false" ht="15" hidden="false" customHeight="false" outlineLevel="0" collapsed="false">
      <c r="B17" s="10" t="s">
        <v>7</v>
      </c>
      <c r="C17" s="10"/>
      <c r="D17" s="10"/>
      <c r="E17" s="10"/>
      <c r="F17" s="12" t="n">
        <f aca="false">+'[1]2014'!$D$11</f>
        <v>7135.10693513714</v>
      </c>
    </row>
    <row r="18" customFormat="false" ht="15" hidden="false" customHeight="false" outlineLevel="0" collapsed="false">
      <c r="B18" s="10" t="s">
        <v>8</v>
      </c>
      <c r="C18" s="10"/>
      <c r="D18" s="10"/>
      <c r="E18" s="10"/>
      <c r="F18" s="12" t="n">
        <f aca="false">+F17/F16</f>
        <v>891.888366892142</v>
      </c>
    </row>
    <row r="19" customFormat="false" ht="15" hidden="false" customHeight="false" outlineLevel="0" collapsed="false">
      <c r="B19" s="10" t="s">
        <v>9</v>
      </c>
      <c r="C19" s="10"/>
      <c r="D19" s="10"/>
      <c r="E19" s="10"/>
      <c r="F19" s="12" t="n">
        <f aca="false">+'[1]2014'!$D$7</f>
        <v>507.020031442417</v>
      </c>
    </row>
    <row r="20" customFormat="false" ht="15.75" hidden="false" customHeight="false" outlineLevel="0" collapsed="false">
      <c r="B20" s="13" t="s">
        <v>10</v>
      </c>
      <c r="C20" s="13"/>
      <c r="D20" s="13"/>
      <c r="E20" s="13"/>
      <c r="F20" s="14" t="n">
        <f aca="false">+'[1]2014'!$D$3</f>
        <v>959.655881107543</v>
      </c>
    </row>
    <row r="21" customFormat="false" ht="15.75" hidden="false" customHeight="false" outlineLevel="0" collapsed="false">
      <c r="B21" s="1"/>
      <c r="C21" s="1"/>
      <c r="D21" s="1"/>
      <c r="E21" s="1"/>
      <c r="F21" s="1"/>
    </row>
    <row r="22" customFormat="false" ht="15" hidden="false" customHeight="false" outlineLevel="0" collapsed="false">
      <c r="B22" s="9" t="s">
        <v>11</v>
      </c>
      <c r="C22" s="9"/>
      <c r="D22" s="9"/>
      <c r="E22" s="9"/>
      <c r="F22" s="9"/>
    </row>
    <row r="23" customFormat="false" ht="15" hidden="false" customHeight="false" outlineLevel="0" collapsed="false">
      <c r="B23" s="10" t="s">
        <v>6</v>
      </c>
      <c r="C23" s="10"/>
      <c r="D23" s="10"/>
      <c r="E23" s="10"/>
      <c r="F23" s="11" t="n">
        <f aca="false">+'[1]2014'!$A$43</f>
        <v>31</v>
      </c>
    </row>
    <row r="24" customFormat="false" ht="15" hidden="false" customHeight="false" outlineLevel="0" collapsed="false">
      <c r="B24" s="10" t="s">
        <v>7</v>
      </c>
      <c r="C24" s="10"/>
      <c r="D24" s="10"/>
      <c r="E24" s="10"/>
      <c r="F24" s="12" t="n">
        <f aca="false">+'[1]2014'!$D$44</f>
        <v>29438.6342006719</v>
      </c>
    </row>
    <row r="25" customFormat="false" ht="15" hidden="false" customHeight="false" outlineLevel="0" collapsed="false">
      <c r="B25" s="10" t="s">
        <v>8</v>
      </c>
      <c r="C25" s="10"/>
      <c r="D25" s="10"/>
      <c r="E25" s="10"/>
      <c r="F25" s="12" t="n">
        <f aca="false">+F24/F23</f>
        <v>949.633361311997</v>
      </c>
    </row>
    <row r="26" customFormat="false" ht="15" hidden="false" customHeight="false" outlineLevel="0" collapsed="false">
      <c r="B26" s="10" t="s">
        <v>9</v>
      </c>
      <c r="C26" s="10"/>
      <c r="D26" s="10"/>
      <c r="E26" s="10"/>
      <c r="F26" s="12" t="n">
        <f aca="false">+'[1]2014'!$D$39</f>
        <v>300.196713391184</v>
      </c>
    </row>
    <row r="27" customFormat="false" ht="15.75" hidden="false" customHeight="false" outlineLevel="0" collapsed="false">
      <c r="B27" s="13" t="s">
        <v>10</v>
      </c>
      <c r="C27" s="13"/>
      <c r="D27" s="13"/>
      <c r="E27" s="13"/>
      <c r="F27" s="14" t="n">
        <f aca="false">+'[1]2014'!$D$43</f>
        <v>1074.81458684045</v>
      </c>
    </row>
    <row r="28" customFormat="false" ht="15.75" hidden="false" customHeight="false" outlineLevel="0" collapsed="false">
      <c r="B28" s="1"/>
      <c r="C28" s="1"/>
      <c r="D28" s="1"/>
      <c r="E28" s="1"/>
      <c r="F28" s="1"/>
    </row>
    <row r="29" customFormat="false" ht="15" hidden="false" customHeight="false" outlineLevel="0" collapsed="false">
      <c r="B29" s="9" t="s">
        <v>12</v>
      </c>
      <c r="C29" s="9"/>
      <c r="D29" s="9"/>
      <c r="E29" s="9"/>
      <c r="F29" s="9"/>
    </row>
    <row r="30" customFormat="false" ht="15" hidden="false" customHeight="false" outlineLevel="0" collapsed="false">
      <c r="B30" s="10" t="s">
        <v>6</v>
      </c>
      <c r="C30" s="10"/>
      <c r="D30" s="10"/>
      <c r="E30" s="10"/>
      <c r="F30" s="11" t="n">
        <f aca="false">+'[1]2014'!$A$77</f>
        <v>32</v>
      </c>
    </row>
    <row r="31" customFormat="false" ht="15" hidden="false" customHeight="false" outlineLevel="0" collapsed="false">
      <c r="B31" s="10" t="s">
        <v>7</v>
      </c>
      <c r="C31" s="10"/>
      <c r="D31" s="10"/>
      <c r="E31" s="10"/>
      <c r="F31" s="12" t="n">
        <f aca="false">+'[1]2014'!$D$78</f>
        <v>33282.2963827359</v>
      </c>
    </row>
    <row r="32" customFormat="false" ht="15" hidden="false" customHeight="false" outlineLevel="0" collapsed="false">
      <c r="B32" s="10" t="s">
        <v>8</v>
      </c>
      <c r="C32" s="10"/>
      <c r="D32" s="10"/>
      <c r="E32" s="10"/>
      <c r="F32" s="12" t="n">
        <f aca="false">+F31/F30</f>
        <v>1040.0717619605</v>
      </c>
    </row>
    <row r="33" customFormat="false" ht="15" hidden="false" customHeight="false" outlineLevel="0" collapsed="false">
      <c r="B33" s="10" t="s">
        <v>9</v>
      </c>
      <c r="C33" s="10"/>
      <c r="D33" s="10"/>
      <c r="E33" s="10"/>
      <c r="F33" s="12" t="n">
        <f aca="false">+'[1]2014'!$D$73</f>
        <v>344.324530141386</v>
      </c>
    </row>
    <row r="34" customFormat="false" ht="15.75" hidden="false" customHeight="false" outlineLevel="0" collapsed="false">
      <c r="B34" s="13" t="s">
        <v>10</v>
      </c>
      <c r="C34" s="13"/>
      <c r="D34" s="13"/>
      <c r="E34" s="13"/>
      <c r="F34" s="14" t="n">
        <f aca="false">+'[1]2014'!$D$65</f>
        <v>1132.3939397069</v>
      </c>
    </row>
    <row r="35" customFormat="false" ht="15.75" hidden="false" customHeight="false" outlineLevel="0" collapsed="false">
      <c r="B35" s="1"/>
      <c r="C35" s="1"/>
      <c r="D35" s="1"/>
      <c r="E35" s="1"/>
      <c r="F35" s="1"/>
    </row>
    <row r="36" customFormat="false" ht="15" hidden="false" customHeight="false" outlineLevel="0" collapsed="false">
      <c r="B36" s="9" t="s">
        <v>13</v>
      </c>
      <c r="C36" s="9"/>
      <c r="D36" s="9"/>
      <c r="E36" s="9"/>
      <c r="F36" s="9"/>
    </row>
    <row r="37" customFormat="false" ht="15" hidden="false" customHeight="false" outlineLevel="0" collapsed="false">
      <c r="B37" s="10" t="s">
        <v>6</v>
      </c>
      <c r="C37" s="10"/>
      <c r="D37" s="10"/>
      <c r="E37" s="10"/>
      <c r="F37" s="11" t="n">
        <f aca="false">+'[1]2014'!$A$91</f>
        <v>12</v>
      </c>
    </row>
    <row r="38" customFormat="false" ht="15" hidden="false" customHeight="false" outlineLevel="0" collapsed="false">
      <c r="B38" s="10" t="s">
        <v>7</v>
      </c>
      <c r="C38" s="10"/>
      <c r="D38" s="10"/>
      <c r="E38" s="10"/>
      <c r="F38" s="12" t="n">
        <f aca="false">+'[1]2014'!$D$92</f>
        <v>11484.5875789879</v>
      </c>
    </row>
    <row r="39" customFormat="false" ht="15" hidden="false" customHeight="false" outlineLevel="0" collapsed="false">
      <c r="B39" s="10" t="s">
        <v>8</v>
      </c>
      <c r="C39" s="10"/>
      <c r="D39" s="10"/>
      <c r="E39" s="10"/>
      <c r="F39" s="12" t="n">
        <f aca="false">+F38/F37</f>
        <v>957.048964915658</v>
      </c>
    </row>
    <row r="40" customFormat="false" ht="15" hidden="false" customHeight="false" outlineLevel="0" collapsed="false">
      <c r="B40" s="10" t="s">
        <v>9</v>
      </c>
      <c r="C40" s="10"/>
      <c r="D40" s="10"/>
      <c r="E40" s="10"/>
      <c r="F40" s="12" t="n">
        <f aca="false">+'[1]2014'!$D$84</f>
        <v>237.465670435428</v>
      </c>
    </row>
    <row r="41" customFormat="false" ht="15.75" hidden="false" customHeight="false" outlineLevel="0" collapsed="false">
      <c r="B41" s="13" t="s">
        <v>10</v>
      </c>
      <c r="C41" s="13"/>
      <c r="D41" s="13"/>
      <c r="E41" s="13"/>
      <c r="F41" s="14" t="n">
        <f aca="false">+'[1]2014'!$D$87</f>
        <v>1247.55264543981</v>
      </c>
    </row>
    <row r="43" customFormat="false" ht="15" hidden="false" customHeight="false" outlineLevel="0" collapsed="false">
      <c r="B43" s="9" t="s">
        <v>14</v>
      </c>
      <c r="C43" s="9"/>
      <c r="D43" s="9"/>
      <c r="E43" s="9"/>
      <c r="F43" s="9"/>
    </row>
    <row r="44" customFormat="false" ht="15" hidden="false" customHeight="false" outlineLevel="0" collapsed="false">
      <c r="B44" s="10" t="s">
        <v>15</v>
      </c>
      <c r="C44" s="10"/>
      <c r="D44" s="10"/>
      <c r="E44" s="10"/>
      <c r="F44" s="11" t="n">
        <v>6</v>
      </c>
    </row>
    <row r="45" customFormat="false" ht="15" hidden="false" customHeight="false" outlineLevel="0" collapsed="false">
      <c r="B45" s="10" t="s">
        <v>16</v>
      </c>
      <c r="C45" s="10"/>
      <c r="D45" s="10"/>
      <c r="E45" s="10"/>
      <c r="F45" s="15" t="n">
        <v>10053.72</v>
      </c>
    </row>
    <row r="46" customFormat="false" ht="15" hidden="false" customHeight="false" outlineLevel="0" collapsed="false">
      <c r="B46" s="10" t="s">
        <v>17</v>
      </c>
      <c r="C46" s="10"/>
      <c r="D46" s="10"/>
      <c r="E46" s="10"/>
      <c r="F46" s="12" t="n">
        <f aca="false">+F45/F44</f>
        <v>1675.62</v>
      </c>
    </row>
    <row r="47" customFormat="false" ht="15" hidden="false" customHeight="false" outlineLevel="0" collapsed="false">
      <c r="B47" s="10" t="s">
        <v>18</v>
      </c>
      <c r="C47" s="10"/>
      <c r="D47" s="10"/>
      <c r="E47" s="10"/>
      <c r="F47" s="12" t="n">
        <v>1223.73</v>
      </c>
    </row>
    <row r="48" customFormat="false" ht="15.75" hidden="false" customHeight="false" outlineLevel="0" collapsed="false">
      <c r="B48" s="13" t="s">
        <v>19</v>
      </c>
      <c r="C48" s="13"/>
      <c r="D48" s="13"/>
      <c r="E48" s="13"/>
      <c r="F48" s="14" t="n">
        <v>1600.49</v>
      </c>
    </row>
    <row r="50" customFormat="false" ht="15" hidden="false" customHeight="true" outlineLevel="0" collapsed="false">
      <c r="B50" s="16" t="s">
        <v>20</v>
      </c>
      <c r="C50" s="16"/>
      <c r="D50" s="16"/>
      <c r="E50" s="16"/>
      <c r="F50" s="16"/>
    </row>
    <row r="51" customFormat="false" ht="15" hidden="false" customHeight="false" outlineLevel="0" collapsed="false">
      <c r="B51" s="16"/>
      <c r="C51" s="16"/>
      <c r="D51" s="16"/>
      <c r="E51" s="16"/>
      <c r="F51" s="16"/>
    </row>
    <row r="52" customFormat="false" ht="15.75" hidden="false" customHeight="false" outlineLevel="0" collapsed="false">
      <c r="B52" s="16"/>
      <c r="C52" s="16"/>
      <c r="D52" s="16"/>
      <c r="E52" s="16"/>
      <c r="F52" s="16"/>
    </row>
  </sheetData>
  <mergeCells count="34">
    <mergeCell ref="B7:F9"/>
    <mergeCell ref="B11:F12"/>
    <mergeCell ref="B13:F13"/>
    <mergeCell ref="B15:F15"/>
    <mergeCell ref="B16:E16"/>
    <mergeCell ref="B17:E17"/>
    <mergeCell ref="B18:E18"/>
    <mergeCell ref="B19:E19"/>
    <mergeCell ref="B20:E20"/>
    <mergeCell ref="B22:F22"/>
    <mergeCell ref="B23:E23"/>
    <mergeCell ref="B24:E24"/>
    <mergeCell ref="B25:E25"/>
    <mergeCell ref="B26:E26"/>
    <mergeCell ref="B27:E27"/>
    <mergeCell ref="B29:F29"/>
    <mergeCell ref="B30:E30"/>
    <mergeCell ref="B31:E31"/>
    <mergeCell ref="B32:E32"/>
    <mergeCell ref="B33:E33"/>
    <mergeCell ref="B34:E34"/>
    <mergeCell ref="B36:F36"/>
    <mergeCell ref="B37:E37"/>
    <mergeCell ref="B38:E38"/>
    <mergeCell ref="B39:E39"/>
    <mergeCell ref="B40:E40"/>
    <mergeCell ref="B41:E41"/>
    <mergeCell ref="B43:F43"/>
    <mergeCell ref="B44:E44"/>
    <mergeCell ref="B45:E45"/>
    <mergeCell ref="B46:E46"/>
    <mergeCell ref="B47:E47"/>
    <mergeCell ref="B48:E48"/>
    <mergeCell ref="B50:F5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I53"/>
  <sheetViews>
    <sheetView showFormulas="false" showGridLines="true" showRowColHeaders="true" showZeros="true" rightToLeft="false" tabSelected="false" showOutlineSymbols="true" defaultGridColor="true" view="normal" topLeftCell="A22" colorId="64" zoomScale="100" zoomScaleNormal="100" zoomScalePageLayoutView="100" workbookViewId="0">
      <selection pane="topLeft" activeCell="K27" activeCellId="0" sqref="K27"/>
    </sheetView>
  </sheetViews>
  <sheetFormatPr defaultColWidth="8.73046875" defaultRowHeight="15" zeroHeight="false" outlineLevelRow="0" outlineLevelCol="0"/>
  <cols>
    <col collapsed="false" customWidth="true" hidden="false" outlineLevel="0" max="6" min="6" style="0" width="10.58"/>
    <col collapsed="false" customWidth="true" hidden="false" outlineLevel="0" max="9" min="9" style="0" width="10.58"/>
  </cols>
  <sheetData>
    <row r="2" customFormat="false" ht="15" hidden="false" customHeight="false" outlineLevel="0" collapsed="false">
      <c r="B2" s="1"/>
      <c r="C2" s="1"/>
      <c r="D2" s="1"/>
      <c r="E2" s="1"/>
      <c r="F2" s="2"/>
    </row>
    <row r="3" customFormat="false" ht="15" hidden="false" customHeight="false" outlineLevel="0" collapsed="false">
      <c r="B3" s="1"/>
      <c r="C3" s="1"/>
      <c r="D3" s="3" t="s">
        <v>0</v>
      </c>
      <c r="E3" s="1"/>
      <c r="F3" s="2"/>
    </row>
    <row r="4" customFormat="false" ht="15" hidden="false" customHeight="false" outlineLevel="0" collapsed="false">
      <c r="B4" s="1"/>
      <c r="C4" s="1"/>
      <c r="D4" s="3" t="s">
        <v>1</v>
      </c>
      <c r="E4" s="1"/>
      <c r="F4" s="2"/>
    </row>
    <row r="5" customFormat="false" ht="15" hidden="false" customHeight="false" outlineLevel="0" collapsed="false">
      <c r="B5" s="1"/>
      <c r="C5" s="1"/>
      <c r="D5" s="4"/>
      <c r="E5" s="1"/>
      <c r="F5" s="2"/>
    </row>
    <row r="6" customFormat="false" ht="15" hidden="false" customHeight="false" outlineLevel="0" collapsed="false">
      <c r="B6" s="1"/>
      <c r="C6" s="1"/>
      <c r="D6" s="5" t="s">
        <v>2</v>
      </c>
      <c r="E6" s="1"/>
      <c r="F6" s="2"/>
    </row>
    <row r="7" customFormat="false" ht="15" hidden="false" customHeight="true" outlineLevel="0" collapsed="false">
      <c r="B7" s="6" t="s">
        <v>3</v>
      </c>
      <c r="C7" s="6"/>
      <c r="D7" s="6"/>
      <c r="E7" s="6"/>
      <c r="F7" s="6"/>
    </row>
    <row r="8" customFormat="false" ht="15" hidden="false" customHeight="false" outlineLevel="0" collapsed="false">
      <c r="B8" s="6"/>
      <c r="C8" s="6"/>
      <c r="D8" s="6"/>
      <c r="E8" s="6"/>
      <c r="F8" s="6"/>
    </row>
    <row r="9" customFormat="false" ht="15" hidden="false" customHeight="false" outlineLevel="0" collapsed="false">
      <c r="B9" s="6"/>
      <c r="C9" s="6"/>
      <c r="D9" s="6"/>
      <c r="E9" s="6"/>
      <c r="F9" s="6"/>
    </row>
    <row r="10" customFormat="false" ht="15" hidden="false" customHeight="false" outlineLevel="0" collapsed="false">
      <c r="B10" s="7"/>
      <c r="C10" s="7"/>
      <c r="D10" s="7"/>
      <c r="E10" s="7"/>
      <c r="F10" s="7"/>
    </row>
    <row r="11" customFormat="false" ht="15" hidden="false" customHeight="true" outlineLevel="0" collapsed="false">
      <c r="B11" s="6" t="s">
        <v>4</v>
      </c>
      <c r="C11" s="6"/>
      <c r="D11" s="6"/>
      <c r="E11" s="6"/>
      <c r="F11" s="6"/>
    </row>
    <row r="12" customFormat="false" ht="15.75" hidden="false" customHeight="false" outlineLevel="0" collapsed="false">
      <c r="B12" s="6"/>
      <c r="C12" s="6"/>
      <c r="D12" s="6"/>
      <c r="E12" s="6"/>
      <c r="F12" s="6"/>
    </row>
    <row r="13" customFormat="false" ht="21.75" hidden="false" customHeight="false" outlineLevel="0" collapsed="false">
      <c r="B13" s="18" t="n">
        <v>2015</v>
      </c>
      <c r="C13" s="18"/>
      <c r="D13" s="18"/>
      <c r="E13" s="18"/>
      <c r="F13" s="18"/>
    </row>
    <row r="14" customFormat="false" ht="15.75" hidden="false" customHeight="false" outlineLevel="0" collapsed="false">
      <c r="B14" s="1"/>
      <c r="C14" s="1"/>
      <c r="D14" s="1"/>
      <c r="E14" s="1"/>
      <c r="F14" s="1"/>
    </row>
    <row r="15" customFormat="false" ht="15" hidden="false" customHeight="false" outlineLevel="0" collapsed="false">
      <c r="B15" s="9" t="s">
        <v>5</v>
      </c>
      <c r="C15" s="9"/>
      <c r="D15" s="9"/>
      <c r="E15" s="9"/>
      <c r="F15" s="9"/>
    </row>
    <row r="16" customFormat="false" ht="15" hidden="false" customHeight="false" outlineLevel="0" collapsed="false">
      <c r="B16" s="10" t="s">
        <v>6</v>
      </c>
      <c r="C16" s="10"/>
      <c r="D16" s="10"/>
      <c r="E16" s="10"/>
      <c r="F16" s="11" t="n">
        <v>7</v>
      </c>
    </row>
    <row r="17" customFormat="false" ht="15" hidden="false" customHeight="false" outlineLevel="0" collapsed="false">
      <c r="B17" s="10" t="s">
        <v>7</v>
      </c>
      <c r="C17" s="10"/>
      <c r="D17" s="10"/>
      <c r="E17" s="10"/>
      <c r="F17" s="12" t="n">
        <f aca="false">+'[1]2015'!$D$11</f>
        <v>7444.80715818738</v>
      </c>
    </row>
    <row r="18" customFormat="false" ht="15" hidden="false" customHeight="false" outlineLevel="0" collapsed="false">
      <c r="B18" s="10" t="s">
        <v>8</v>
      </c>
      <c r="C18" s="10"/>
      <c r="D18" s="10"/>
      <c r="E18" s="10"/>
      <c r="F18" s="12" t="n">
        <f aca="false">+F17/F16</f>
        <v>1063.54387974105</v>
      </c>
    </row>
    <row r="19" customFormat="false" ht="15" hidden="false" customHeight="false" outlineLevel="0" collapsed="false">
      <c r="B19" s="10" t="s">
        <v>9</v>
      </c>
      <c r="C19" s="10"/>
      <c r="D19" s="10"/>
      <c r="E19" s="10"/>
      <c r="F19" s="12" t="n">
        <f aca="false">+'[1]2015'!$D$9</f>
        <v>1048.41889354933</v>
      </c>
    </row>
    <row r="20" customFormat="false" ht="15.75" hidden="false" customHeight="false" outlineLevel="0" collapsed="false">
      <c r="B20" s="13" t="s">
        <v>10</v>
      </c>
      <c r="C20" s="13"/>
      <c r="D20" s="13"/>
      <c r="E20" s="13"/>
      <c r="F20" s="14" t="n">
        <f aca="false">+'[1]2015'!$D$5</f>
        <v>1071.31076454221</v>
      </c>
    </row>
    <row r="21" customFormat="false" ht="15.75" hidden="false" customHeight="false" outlineLevel="0" collapsed="false">
      <c r="B21" s="1"/>
      <c r="C21" s="1"/>
      <c r="D21" s="1"/>
      <c r="E21" s="1"/>
      <c r="F21" s="1"/>
    </row>
    <row r="22" customFormat="false" ht="15" hidden="false" customHeight="false" outlineLevel="0" collapsed="false">
      <c r="B22" s="9" t="s">
        <v>11</v>
      </c>
      <c r="C22" s="9"/>
      <c r="D22" s="9"/>
      <c r="E22" s="9"/>
      <c r="F22" s="9"/>
      <c r="I22" s="19"/>
    </row>
    <row r="23" customFormat="false" ht="15" hidden="false" customHeight="false" outlineLevel="0" collapsed="false">
      <c r="B23" s="10" t="s">
        <v>6</v>
      </c>
      <c r="C23" s="10"/>
      <c r="D23" s="10"/>
      <c r="E23" s="10"/>
      <c r="F23" s="11" t="n">
        <v>28</v>
      </c>
    </row>
    <row r="24" customFormat="false" ht="15" hidden="false" customHeight="false" outlineLevel="0" collapsed="false">
      <c r="B24" s="10" t="s">
        <v>7</v>
      </c>
      <c r="C24" s="10"/>
      <c r="D24" s="10"/>
      <c r="E24" s="10"/>
      <c r="F24" s="12" t="n">
        <f aca="false">+'[1]2015'!$D$42</f>
        <v>30324.8719842006</v>
      </c>
    </row>
    <row r="25" customFormat="false" ht="15" hidden="false" customHeight="false" outlineLevel="0" collapsed="false">
      <c r="B25" s="10" t="s">
        <v>8</v>
      </c>
      <c r="C25" s="10"/>
      <c r="D25" s="10"/>
      <c r="E25" s="10"/>
      <c r="F25" s="12" t="n">
        <f aca="false">+F24/F23</f>
        <v>1083.03114229288</v>
      </c>
    </row>
    <row r="26" customFormat="false" ht="15" hidden="false" customHeight="false" outlineLevel="0" collapsed="false">
      <c r="B26" s="10" t="s">
        <v>9</v>
      </c>
      <c r="C26" s="10"/>
      <c r="D26" s="10"/>
      <c r="E26" s="10"/>
      <c r="F26" s="12" t="n">
        <f aca="false">+'[1]2015'!$D$24</f>
        <v>844.867418771305</v>
      </c>
    </row>
    <row r="27" customFormat="false" ht="15.75" hidden="false" customHeight="false" outlineLevel="0" collapsed="false">
      <c r="B27" s="13" t="s">
        <v>10</v>
      </c>
      <c r="C27" s="13"/>
      <c r="D27" s="13"/>
      <c r="E27" s="13"/>
      <c r="F27" s="14" t="n">
        <f aca="false">+'[1]2015'!$D$41</f>
        <v>1193.45833240927</v>
      </c>
    </row>
    <row r="28" customFormat="false" ht="15.75" hidden="false" customHeight="false" outlineLevel="0" collapsed="false">
      <c r="B28" s="1"/>
      <c r="C28" s="1"/>
      <c r="D28" s="1"/>
      <c r="E28" s="1"/>
      <c r="F28" s="1"/>
    </row>
    <row r="29" customFormat="false" ht="15" hidden="false" customHeight="false" outlineLevel="0" collapsed="false">
      <c r="B29" s="9" t="s">
        <v>12</v>
      </c>
      <c r="C29" s="9"/>
      <c r="D29" s="9"/>
      <c r="E29" s="9"/>
      <c r="F29" s="9"/>
    </row>
    <row r="30" customFormat="false" ht="15" hidden="false" customHeight="false" outlineLevel="0" collapsed="false">
      <c r="B30" s="10" t="s">
        <v>6</v>
      </c>
      <c r="C30" s="10"/>
      <c r="D30" s="10"/>
      <c r="E30" s="10"/>
      <c r="F30" s="11" t="n">
        <f aca="false">+'[1]2015'!$A$78</f>
        <v>33</v>
      </c>
    </row>
    <row r="31" customFormat="false" ht="15" hidden="false" customHeight="false" outlineLevel="0" collapsed="false">
      <c r="B31" s="10" t="s">
        <v>7</v>
      </c>
      <c r="C31" s="10"/>
      <c r="D31" s="10"/>
      <c r="E31" s="10"/>
      <c r="F31" s="12" t="n">
        <f aca="false">+'[1]2015'!$D$83</f>
        <v>37396.7052309427</v>
      </c>
    </row>
    <row r="32" customFormat="false" ht="15" hidden="false" customHeight="false" outlineLevel="0" collapsed="false">
      <c r="B32" s="10" t="s">
        <v>8</v>
      </c>
      <c r="C32" s="10"/>
      <c r="D32" s="10"/>
      <c r="E32" s="10"/>
      <c r="F32" s="12" t="n">
        <f aca="false">+F31/F30</f>
        <v>1133.23349184675</v>
      </c>
    </row>
    <row r="33" customFormat="false" ht="15" hidden="false" customHeight="false" outlineLevel="0" collapsed="false">
      <c r="B33" s="10" t="s">
        <v>9</v>
      </c>
      <c r="C33" s="10"/>
      <c r="D33" s="10"/>
      <c r="E33" s="10"/>
      <c r="F33" s="12" t="n">
        <f aca="false">+'[1]2015'!$D$80</f>
        <v>386.207530617467</v>
      </c>
    </row>
    <row r="34" customFormat="false" ht="15.75" hidden="false" customHeight="false" outlineLevel="0" collapsed="false">
      <c r="B34" s="13" t="s">
        <v>10</v>
      </c>
      <c r="C34" s="13"/>
      <c r="D34" s="13"/>
      <c r="E34" s="13"/>
      <c r="F34" s="14" t="n">
        <f aca="false">+'[1]2015'!$D$65</f>
        <v>1264.14670215981</v>
      </c>
    </row>
    <row r="35" customFormat="false" ht="15.75" hidden="false" customHeight="false" outlineLevel="0" collapsed="false">
      <c r="B35" s="1"/>
      <c r="C35" s="1"/>
      <c r="D35" s="1"/>
      <c r="E35" s="1"/>
      <c r="F35" s="1"/>
    </row>
    <row r="36" customFormat="false" ht="15" hidden="false" customHeight="false" outlineLevel="0" collapsed="false">
      <c r="B36" s="9" t="s">
        <v>13</v>
      </c>
      <c r="C36" s="9"/>
      <c r="D36" s="9"/>
      <c r="E36" s="9"/>
      <c r="F36" s="9"/>
    </row>
    <row r="37" customFormat="false" ht="15" hidden="false" customHeight="false" outlineLevel="0" collapsed="false">
      <c r="B37" s="10" t="s">
        <v>6</v>
      </c>
      <c r="C37" s="10"/>
      <c r="D37" s="10"/>
      <c r="E37" s="10"/>
      <c r="F37" s="11" t="n">
        <f aca="false">+'[1]2015'!$A$98</f>
        <v>13</v>
      </c>
    </row>
    <row r="38" customFormat="false" ht="15" hidden="false" customHeight="false" outlineLevel="0" collapsed="false">
      <c r="B38" s="10" t="s">
        <v>7</v>
      </c>
      <c r="C38" s="10"/>
      <c r="D38" s="10"/>
      <c r="E38" s="10"/>
      <c r="F38" s="12" t="n">
        <f aca="false">+'[1]2015'!$D$100</f>
        <v>14114.8599494671</v>
      </c>
    </row>
    <row r="39" customFormat="false" ht="15" hidden="false" customHeight="false" outlineLevel="0" collapsed="false">
      <c r="B39" s="10" t="s">
        <v>8</v>
      </c>
      <c r="C39" s="10"/>
      <c r="D39" s="10"/>
      <c r="E39" s="10"/>
      <c r="F39" s="12" t="n">
        <f aca="false">+F38/F37</f>
        <v>1085.75845765132</v>
      </c>
    </row>
    <row r="40" customFormat="false" ht="15" hidden="false" customHeight="false" outlineLevel="0" collapsed="false">
      <c r="B40" s="10" t="s">
        <v>9</v>
      </c>
      <c r="C40" s="10"/>
      <c r="D40" s="10"/>
      <c r="E40" s="10"/>
      <c r="F40" s="12" t="n">
        <f aca="false">+'[1]2015'!$D$99</f>
        <v>116.022955799922</v>
      </c>
    </row>
    <row r="41" customFormat="false" ht="15.75" hidden="false" customHeight="false" outlineLevel="0" collapsed="false">
      <c r="B41" s="13" t="s">
        <v>10</v>
      </c>
      <c r="C41" s="13"/>
      <c r="D41" s="13"/>
      <c r="E41" s="13"/>
      <c r="F41" s="14" t="n">
        <f aca="false">+'[1]2015'!$D$94</f>
        <v>1392.70399390487</v>
      </c>
    </row>
    <row r="43" customFormat="false" ht="15" hidden="false" customHeight="false" outlineLevel="0" collapsed="false">
      <c r="B43" s="9" t="s">
        <v>14</v>
      </c>
      <c r="C43" s="9"/>
      <c r="D43" s="9"/>
      <c r="E43" s="9"/>
      <c r="F43" s="9"/>
    </row>
    <row r="44" customFormat="false" ht="15" hidden="false" customHeight="false" outlineLevel="0" collapsed="false">
      <c r="B44" s="10" t="s">
        <v>15</v>
      </c>
      <c r="C44" s="10"/>
      <c r="D44" s="10"/>
      <c r="E44" s="10"/>
      <c r="F44" s="11" t="n">
        <v>7</v>
      </c>
    </row>
    <row r="45" customFormat="false" ht="15" hidden="false" customHeight="false" outlineLevel="0" collapsed="false">
      <c r="B45" s="10" t="s">
        <v>16</v>
      </c>
      <c r="C45" s="10"/>
      <c r="D45" s="10"/>
      <c r="E45" s="10"/>
      <c r="F45" s="20" t="n">
        <v>8350.87</v>
      </c>
    </row>
    <row r="46" customFormat="false" ht="15" hidden="false" customHeight="false" outlineLevel="0" collapsed="false">
      <c r="B46" s="10" t="s">
        <v>17</v>
      </c>
      <c r="C46" s="10"/>
      <c r="D46" s="10"/>
      <c r="E46" s="10"/>
      <c r="F46" s="12" t="n">
        <f aca="false">+F45/F44</f>
        <v>1192.98142857143</v>
      </c>
    </row>
    <row r="47" customFormat="false" ht="15" hidden="false" customHeight="false" outlineLevel="0" collapsed="false">
      <c r="B47" s="10" t="s">
        <v>18</v>
      </c>
      <c r="C47" s="10"/>
      <c r="D47" s="10"/>
      <c r="E47" s="10"/>
      <c r="F47" s="12" t="n">
        <v>394.35</v>
      </c>
    </row>
    <row r="48" customFormat="false" ht="15.75" hidden="false" customHeight="false" outlineLevel="0" collapsed="false">
      <c r="B48" s="13" t="s">
        <v>19</v>
      </c>
      <c r="C48" s="13"/>
      <c r="D48" s="13"/>
      <c r="E48" s="13"/>
      <c r="F48" s="14" t="n">
        <v>1464.69</v>
      </c>
    </row>
    <row r="50" customFormat="false" ht="15.75" hidden="false" customHeight="false" outlineLevel="0" collapsed="false"/>
    <row r="51" customFormat="false" ht="15" hidden="false" customHeight="true" outlineLevel="0" collapsed="false">
      <c r="B51" s="16" t="s">
        <v>20</v>
      </c>
      <c r="C51" s="16"/>
      <c r="D51" s="16"/>
      <c r="E51" s="16"/>
      <c r="F51" s="16"/>
    </row>
    <row r="52" customFormat="false" ht="15" hidden="false" customHeight="false" outlineLevel="0" collapsed="false">
      <c r="B52" s="16"/>
      <c r="C52" s="16"/>
      <c r="D52" s="16"/>
      <c r="E52" s="16"/>
      <c r="F52" s="16"/>
    </row>
    <row r="53" customFormat="false" ht="15.75" hidden="false" customHeight="false" outlineLevel="0" collapsed="false">
      <c r="B53" s="16"/>
      <c r="C53" s="16"/>
      <c r="D53" s="16"/>
      <c r="E53" s="16"/>
      <c r="F53" s="16"/>
    </row>
  </sheetData>
  <mergeCells count="34">
    <mergeCell ref="B7:F9"/>
    <mergeCell ref="B11:F12"/>
    <mergeCell ref="B13:F13"/>
    <mergeCell ref="B15:F15"/>
    <mergeCell ref="B16:E16"/>
    <mergeCell ref="B17:E17"/>
    <mergeCell ref="B18:E18"/>
    <mergeCell ref="B19:E19"/>
    <mergeCell ref="B20:E20"/>
    <mergeCell ref="B22:F22"/>
    <mergeCell ref="B23:E23"/>
    <mergeCell ref="B24:E24"/>
    <mergeCell ref="B25:E25"/>
    <mergeCell ref="B26:E26"/>
    <mergeCell ref="B27:E27"/>
    <mergeCell ref="B29:F29"/>
    <mergeCell ref="B30:E30"/>
    <mergeCell ref="B31:E31"/>
    <mergeCell ref="B32:E32"/>
    <mergeCell ref="B33:E33"/>
    <mergeCell ref="B34:E34"/>
    <mergeCell ref="B36:F36"/>
    <mergeCell ref="B37:E37"/>
    <mergeCell ref="B38:E38"/>
    <mergeCell ref="B39:E39"/>
    <mergeCell ref="B40:E40"/>
    <mergeCell ref="B41:E41"/>
    <mergeCell ref="B43:F43"/>
    <mergeCell ref="B44:E44"/>
    <mergeCell ref="B45:E45"/>
    <mergeCell ref="B46:E46"/>
    <mergeCell ref="B47:E47"/>
    <mergeCell ref="B48:E48"/>
    <mergeCell ref="B51:F5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L53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T26" activeCellId="0" sqref="T26"/>
    </sheetView>
  </sheetViews>
  <sheetFormatPr defaultColWidth="8.73046875" defaultRowHeight="15" zeroHeight="false" outlineLevelRow="0" outlineLevelCol="0"/>
  <cols>
    <col collapsed="false" customWidth="true" hidden="false" outlineLevel="0" max="6" min="6" style="0" width="10.58"/>
    <col collapsed="false" customWidth="true" hidden="false" outlineLevel="0" max="8" min="8" style="0" width="9.59"/>
    <col collapsed="false" customWidth="true" hidden="false" outlineLevel="0" max="10" min="10" style="0" width="11.57"/>
    <col collapsed="false" customWidth="true" hidden="false" outlineLevel="0" max="12" min="12" style="0" width="9.59"/>
  </cols>
  <sheetData>
    <row r="2" customFormat="false" ht="15" hidden="false" customHeight="false" outlineLevel="0" collapsed="false">
      <c r="B2" s="1"/>
      <c r="C2" s="1"/>
      <c r="D2" s="1"/>
      <c r="E2" s="1"/>
      <c r="F2" s="2"/>
    </row>
    <row r="3" customFormat="false" ht="15" hidden="false" customHeight="false" outlineLevel="0" collapsed="false">
      <c r="B3" s="1"/>
      <c r="C3" s="1"/>
      <c r="D3" s="3" t="s">
        <v>0</v>
      </c>
      <c r="E3" s="1"/>
      <c r="F3" s="2"/>
    </row>
    <row r="4" customFormat="false" ht="15" hidden="false" customHeight="false" outlineLevel="0" collapsed="false">
      <c r="B4" s="1"/>
      <c r="C4" s="1"/>
      <c r="D4" s="3" t="s">
        <v>1</v>
      </c>
      <c r="E4" s="1"/>
      <c r="F4" s="2"/>
    </row>
    <row r="5" customFormat="false" ht="15" hidden="false" customHeight="false" outlineLevel="0" collapsed="false">
      <c r="B5" s="1"/>
      <c r="C5" s="1"/>
      <c r="D5" s="4"/>
      <c r="E5" s="1"/>
      <c r="F5" s="2"/>
    </row>
    <row r="6" customFormat="false" ht="15" hidden="false" customHeight="false" outlineLevel="0" collapsed="false">
      <c r="B6" s="1"/>
      <c r="C6" s="1"/>
      <c r="D6" s="5" t="s">
        <v>2</v>
      </c>
      <c r="E6" s="1"/>
      <c r="F6" s="2"/>
    </row>
    <row r="7" customFormat="false" ht="15" hidden="false" customHeight="true" outlineLevel="0" collapsed="false">
      <c r="B7" s="6" t="s">
        <v>3</v>
      </c>
      <c r="C7" s="6"/>
      <c r="D7" s="6"/>
      <c r="E7" s="6"/>
      <c r="F7" s="6"/>
    </row>
    <row r="8" customFormat="false" ht="15" hidden="false" customHeight="false" outlineLevel="0" collapsed="false">
      <c r="B8" s="6"/>
      <c r="C8" s="6"/>
      <c r="D8" s="6"/>
      <c r="E8" s="6"/>
      <c r="F8" s="6"/>
    </row>
    <row r="9" customFormat="false" ht="15" hidden="false" customHeight="false" outlineLevel="0" collapsed="false">
      <c r="B9" s="6"/>
      <c r="C9" s="6"/>
      <c r="D9" s="6"/>
      <c r="E9" s="6"/>
      <c r="F9" s="6"/>
    </row>
    <row r="10" customFormat="false" ht="15" hidden="false" customHeight="false" outlineLevel="0" collapsed="false">
      <c r="B10" s="7"/>
      <c r="C10" s="7"/>
      <c r="D10" s="7"/>
      <c r="E10" s="7"/>
      <c r="F10" s="7"/>
    </row>
    <row r="11" customFormat="false" ht="15" hidden="false" customHeight="true" outlineLevel="0" collapsed="false">
      <c r="B11" s="6" t="s">
        <v>4</v>
      </c>
      <c r="C11" s="6"/>
      <c r="D11" s="6"/>
      <c r="E11" s="6"/>
      <c r="F11" s="6"/>
    </row>
    <row r="12" customFormat="false" ht="15.75" hidden="false" customHeight="false" outlineLevel="0" collapsed="false">
      <c r="B12" s="6"/>
      <c r="C12" s="6"/>
      <c r="D12" s="6"/>
      <c r="E12" s="6"/>
      <c r="F12" s="6"/>
    </row>
    <row r="13" customFormat="false" ht="21.75" hidden="false" customHeight="false" outlineLevel="0" collapsed="false">
      <c r="B13" s="21" t="n">
        <v>2016</v>
      </c>
      <c r="C13" s="21"/>
      <c r="D13" s="21"/>
      <c r="E13" s="21"/>
      <c r="F13" s="21"/>
    </row>
    <row r="14" customFormat="false" ht="15.75" hidden="false" customHeight="false" outlineLevel="0" collapsed="false">
      <c r="B14" s="1"/>
      <c r="C14" s="1"/>
      <c r="D14" s="1"/>
      <c r="E14" s="1"/>
      <c r="F14" s="1"/>
    </row>
    <row r="15" customFormat="false" ht="15" hidden="false" customHeight="false" outlineLevel="0" collapsed="false">
      <c r="B15" s="9" t="s">
        <v>5</v>
      </c>
      <c r="C15" s="9"/>
      <c r="D15" s="9"/>
      <c r="E15" s="9"/>
      <c r="F15" s="9"/>
    </row>
    <row r="16" customFormat="false" ht="15" hidden="false" customHeight="false" outlineLevel="0" collapsed="false">
      <c r="B16" s="10" t="s">
        <v>6</v>
      </c>
      <c r="C16" s="10"/>
      <c r="D16" s="10"/>
      <c r="E16" s="10"/>
      <c r="F16" s="11" t="n">
        <v>7</v>
      </c>
    </row>
    <row r="17" customFormat="false" ht="15" hidden="false" customHeight="false" outlineLevel="0" collapsed="false">
      <c r="B17" s="10" t="s">
        <v>7</v>
      </c>
      <c r="C17" s="10"/>
      <c r="D17" s="10"/>
      <c r="E17" s="10"/>
      <c r="F17" s="12" t="n">
        <v>8453.63</v>
      </c>
    </row>
    <row r="18" customFormat="false" ht="15" hidden="false" customHeight="false" outlineLevel="0" collapsed="false">
      <c r="B18" s="10" t="s">
        <v>8</v>
      </c>
      <c r="C18" s="10"/>
      <c r="D18" s="10"/>
      <c r="E18" s="10"/>
      <c r="F18" s="12" t="n">
        <v>1765.17</v>
      </c>
      <c r="J18" s="19"/>
    </row>
    <row r="19" customFormat="false" ht="15" hidden="false" customHeight="false" outlineLevel="0" collapsed="false">
      <c r="B19" s="10" t="s">
        <v>9</v>
      </c>
      <c r="C19" s="10"/>
      <c r="D19" s="10"/>
      <c r="E19" s="10"/>
      <c r="F19" s="12" t="n">
        <v>1161.34</v>
      </c>
      <c r="H19" s="19"/>
    </row>
    <row r="20" customFormat="false" ht="15.75" hidden="false" customHeight="false" outlineLevel="0" collapsed="false">
      <c r="B20" s="13" t="s">
        <v>10</v>
      </c>
      <c r="C20" s="13"/>
      <c r="D20" s="13"/>
      <c r="E20" s="13"/>
      <c r="F20" s="14" t="n">
        <v>1207.66</v>
      </c>
    </row>
    <row r="21" customFormat="false" ht="15.75" hidden="false" customHeight="false" outlineLevel="0" collapsed="false">
      <c r="B21" s="1"/>
      <c r="C21" s="1"/>
      <c r="D21" s="1"/>
      <c r="E21" s="1"/>
      <c r="F21" s="1"/>
    </row>
    <row r="22" customFormat="false" ht="15" hidden="false" customHeight="false" outlineLevel="0" collapsed="false">
      <c r="B22" s="9" t="s">
        <v>11</v>
      </c>
      <c r="C22" s="9"/>
      <c r="D22" s="9"/>
      <c r="E22" s="9"/>
      <c r="F22" s="9"/>
    </row>
    <row r="23" customFormat="false" ht="15" hidden="false" customHeight="false" outlineLevel="0" collapsed="false">
      <c r="B23" s="10" t="s">
        <v>6</v>
      </c>
      <c r="C23" s="10"/>
      <c r="D23" s="10"/>
      <c r="E23" s="10"/>
      <c r="F23" s="11" t="n">
        <v>25</v>
      </c>
    </row>
    <row r="24" customFormat="false" ht="15" hidden="false" customHeight="false" outlineLevel="0" collapsed="false">
      <c r="B24" s="10" t="s">
        <v>7</v>
      </c>
      <c r="C24" s="10"/>
      <c r="D24" s="10"/>
      <c r="E24" s="10"/>
      <c r="F24" s="12" t="n">
        <v>31755.45</v>
      </c>
      <c r="L24" s="19"/>
    </row>
    <row r="25" customFormat="false" ht="15" hidden="false" customHeight="false" outlineLevel="0" collapsed="false">
      <c r="B25" s="10" t="s">
        <v>8</v>
      </c>
      <c r="C25" s="10"/>
      <c r="D25" s="10"/>
      <c r="E25" s="10"/>
      <c r="F25" s="12" t="n">
        <v>1120.11</v>
      </c>
    </row>
    <row r="26" customFormat="false" ht="15" hidden="false" customHeight="false" outlineLevel="0" collapsed="false">
      <c r="B26" s="10" t="s">
        <v>9</v>
      </c>
      <c r="C26" s="10"/>
      <c r="D26" s="10"/>
      <c r="E26" s="10"/>
      <c r="F26" s="12" t="n">
        <v>960.09</v>
      </c>
    </row>
    <row r="27" customFormat="false" ht="15.75" hidden="false" customHeight="false" outlineLevel="0" collapsed="false">
      <c r="B27" s="13" t="s">
        <v>10</v>
      </c>
      <c r="C27" s="13"/>
      <c r="D27" s="13"/>
      <c r="E27" s="13"/>
      <c r="F27" s="14" t="n">
        <v>1280.12</v>
      </c>
    </row>
    <row r="28" customFormat="false" ht="15.75" hidden="false" customHeight="false" outlineLevel="0" collapsed="false">
      <c r="B28" s="1"/>
      <c r="C28" s="1"/>
      <c r="D28" s="1"/>
      <c r="E28" s="1"/>
      <c r="F28" s="1"/>
    </row>
    <row r="29" customFormat="false" ht="15" hidden="false" customHeight="false" outlineLevel="0" collapsed="false">
      <c r="B29" s="9" t="s">
        <v>12</v>
      </c>
      <c r="C29" s="9"/>
      <c r="D29" s="9"/>
      <c r="E29" s="9"/>
      <c r="F29" s="9"/>
    </row>
    <row r="30" customFormat="false" ht="15" hidden="false" customHeight="false" outlineLevel="0" collapsed="false">
      <c r="B30" s="10" t="s">
        <v>6</v>
      </c>
      <c r="C30" s="10"/>
      <c r="D30" s="10"/>
      <c r="E30" s="10"/>
      <c r="F30" s="11" t="n">
        <f aca="false">+'[1]2015'!$A$78</f>
        <v>33</v>
      </c>
    </row>
    <row r="31" customFormat="false" ht="15" hidden="false" customHeight="false" outlineLevel="0" collapsed="false">
      <c r="B31" s="10" t="s">
        <v>7</v>
      </c>
      <c r="C31" s="10"/>
      <c r="D31" s="10"/>
      <c r="E31" s="10"/>
      <c r="F31" s="12" t="n">
        <v>38476.08</v>
      </c>
    </row>
    <row r="32" customFormat="false" ht="15" hidden="false" customHeight="false" outlineLevel="0" collapsed="false">
      <c r="B32" s="10" t="s">
        <v>8</v>
      </c>
      <c r="C32" s="10"/>
      <c r="D32" s="10"/>
      <c r="E32" s="10"/>
      <c r="F32" s="12" t="n">
        <v>1382.1</v>
      </c>
      <c r="J32" s="19"/>
    </row>
    <row r="33" customFormat="false" ht="15" hidden="false" customHeight="false" outlineLevel="0" collapsed="false">
      <c r="B33" s="10" t="s">
        <v>9</v>
      </c>
      <c r="C33" s="10"/>
      <c r="D33" s="10"/>
      <c r="E33" s="10"/>
      <c r="F33" s="12" t="n">
        <v>1339.15</v>
      </c>
    </row>
    <row r="34" customFormat="false" ht="15.75" hidden="false" customHeight="false" outlineLevel="0" collapsed="false">
      <c r="B34" s="13" t="s">
        <v>10</v>
      </c>
      <c r="C34" s="13"/>
      <c r="D34" s="13"/>
      <c r="E34" s="13"/>
      <c r="F34" s="14" t="n">
        <v>1425.04</v>
      </c>
    </row>
    <row r="35" customFormat="false" ht="15.75" hidden="false" customHeight="false" outlineLevel="0" collapsed="false">
      <c r="B35" s="1"/>
      <c r="C35" s="1"/>
      <c r="D35" s="1"/>
      <c r="E35" s="1"/>
      <c r="F35" s="1"/>
    </row>
    <row r="36" customFormat="false" ht="15" hidden="false" customHeight="false" outlineLevel="0" collapsed="false">
      <c r="B36" s="9" t="s">
        <v>13</v>
      </c>
      <c r="C36" s="9"/>
      <c r="D36" s="9"/>
      <c r="E36" s="9"/>
      <c r="F36" s="9"/>
    </row>
    <row r="37" customFormat="false" ht="15" hidden="false" customHeight="false" outlineLevel="0" collapsed="false">
      <c r="B37" s="10" t="s">
        <v>6</v>
      </c>
      <c r="C37" s="10"/>
      <c r="D37" s="10"/>
      <c r="E37" s="10"/>
      <c r="F37" s="11" t="n">
        <f aca="false">+'[1]2015'!$A$98</f>
        <v>13</v>
      </c>
    </row>
    <row r="38" customFormat="false" ht="15" hidden="false" customHeight="false" outlineLevel="0" collapsed="false">
      <c r="B38" s="10" t="s">
        <v>7</v>
      </c>
      <c r="C38" s="10"/>
      <c r="D38" s="10"/>
      <c r="E38" s="10"/>
      <c r="F38" s="12" t="n">
        <v>18185.26</v>
      </c>
    </row>
    <row r="39" customFormat="false" ht="15" hidden="false" customHeight="false" outlineLevel="0" collapsed="false">
      <c r="B39" s="10" t="s">
        <v>8</v>
      </c>
      <c r="C39" s="10"/>
      <c r="D39" s="10"/>
      <c r="E39" s="10"/>
      <c r="F39" s="12" t="n">
        <v>1376.38</v>
      </c>
    </row>
    <row r="40" customFormat="false" ht="15" hidden="false" customHeight="false" outlineLevel="0" collapsed="false">
      <c r="B40" s="10" t="s">
        <v>9</v>
      </c>
      <c r="C40" s="10"/>
      <c r="D40" s="10"/>
      <c r="E40" s="10"/>
      <c r="F40" s="12" t="n">
        <v>1182.81</v>
      </c>
    </row>
    <row r="41" customFormat="false" ht="15.75" hidden="false" customHeight="false" outlineLevel="0" collapsed="false">
      <c r="B41" s="13" t="s">
        <v>10</v>
      </c>
      <c r="C41" s="13"/>
      <c r="D41" s="13"/>
      <c r="E41" s="13"/>
      <c r="F41" s="14" t="n">
        <v>1569.96</v>
      </c>
    </row>
    <row r="43" customFormat="false" ht="15" hidden="false" customHeight="false" outlineLevel="0" collapsed="false">
      <c r="B43" s="9" t="s">
        <v>14</v>
      </c>
      <c r="C43" s="9"/>
      <c r="D43" s="9"/>
      <c r="E43" s="9"/>
      <c r="F43" s="9"/>
    </row>
    <row r="44" customFormat="false" ht="15" hidden="false" customHeight="false" outlineLevel="0" collapsed="false">
      <c r="B44" s="10" t="s">
        <v>15</v>
      </c>
      <c r="C44" s="10"/>
      <c r="D44" s="10"/>
      <c r="E44" s="10"/>
      <c r="F44" s="11" t="n">
        <v>6</v>
      </c>
    </row>
    <row r="45" customFormat="false" ht="15" hidden="false" customHeight="false" outlineLevel="0" collapsed="false">
      <c r="B45" s="10" t="s">
        <v>16</v>
      </c>
      <c r="C45" s="10"/>
      <c r="D45" s="10"/>
      <c r="E45" s="10"/>
      <c r="F45" s="20" t="n">
        <v>8607.11</v>
      </c>
    </row>
    <row r="46" customFormat="false" ht="15" hidden="false" customHeight="false" outlineLevel="0" collapsed="false">
      <c r="B46" s="10" t="s">
        <v>17</v>
      </c>
      <c r="C46" s="10"/>
      <c r="D46" s="10"/>
      <c r="E46" s="10"/>
      <c r="F46" s="12" t="n">
        <v>1385.87</v>
      </c>
    </row>
    <row r="47" customFormat="false" ht="15" hidden="false" customHeight="false" outlineLevel="0" collapsed="false">
      <c r="B47" s="10" t="s">
        <v>18</v>
      </c>
      <c r="C47" s="10"/>
      <c r="D47" s="10"/>
      <c r="E47" s="10"/>
      <c r="F47" s="12" t="n">
        <v>1161.56</v>
      </c>
    </row>
    <row r="48" customFormat="false" ht="15.75" hidden="false" customHeight="false" outlineLevel="0" collapsed="false">
      <c r="B48" s="13" t="s">
        <v>19</v>
      </c>
      <c r="C48" s="13"/>
      <c r="D48" s="13"/>
      <c r="E48" s="13"/>
      <c r="F48" s="14" t="n">
        <v>1610.19</v>
      </c>
    </row>
    <row r="50" customFormat="false" ht="15.75" hidden="false" customHeight="false" outlineLevel="0" collapsed="false"/>
    <row r="51" customFormat="false" ht="15" hidden="false" customHeight="true" outlineLevel="0" collapsed="false">
      <c r="B51" s="16" t="s">
        <v>20</v>
      </c>
      <c r="C51" s="16"/>
      <c r="D51" s="16"/>
      <c r="E51" s="16"/>
      <c r="F51" s="16"/>
    </row>
    <row r="52" customFormat="false" ht="15" hidden="false" customHeight="false" outlineLevel="0" collapsed="false">
      <c r="B52" s="16"/>
      <c r="C52" s="16"/>
      <c r="D52" s="16"/>
      <c r="E52" s="16"/>
      <c r="F52" s="16"/>
    </row>
    <row r="53" customFormat="false" ht="15.75" hidden="false" customHeight="false" outlineLevel="0" collapsed="false">
      <c r="B53" s="16"/>
      <c r="C53" s="16"/>
      <c r="D53" s="16"/>
      <c r="E53" s="16"/>
      <c r="F53" s="16"/>
    </row>
  </sheetData>
  <mergeCells count="34">
    <mergeCell ref="B7:F9"/>
    <mergeCell ref="B11:F12"/>
    <mergeCell ref="B13:F13"/>
    <mergeCell ref="B15:F15"/>
    <mergeCell ref="B16:E16"/>
    <mergeCell ref="B17:E17"/>
    <mergeCell ref="B18:E18"/>
    <mergeCell ref="B19:E19"/>
    <mergeCell ref="B20:E20"/>
    <mergeCell ref="B22:F22"/>
    <mergeCell ref="B23:E23"/>
    <mergeCell ref="B24:E24"/>
    <mergeCell ref="B25:E25"/>
    <mergeCell ref="B26:E26"/>
    <mergeCell ref="B27:E27"/>
    <mergeCell ref="B29:F29"/>
    <mergeCell ref="B30:E30"/>
    <mergeCell ref="B31:E31"/>
    <mergeCell ref="B32:E32"/>
    <mergeCell ref="B33:E33"/>
    <mergeCell ref="B34:E34"/>
    <mergeCell ref="B36:F36"/>
    <mergeCell ref="B37:E37"/>
    <mergeCell ref="B38:E38"/>
    <mergeCell ref="B39:E39"/>
    <mergeCell ref="B40:E40"/>
    <mergeCell ref="B41:E41"/>
    <mergeCell ref="B43:F43"/>
    <mergeCell ref="B44:E44"/>
    <mergeCell ref="B45:E45"/>
    <mergeCell ref="B46:E46"/>
    <mergeCell ref="B47:E47"/>
    <mergeCell ref="B48:E48"/>
    <mergeCell ref="B51:F5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J53"/>
  <sheetViews>
    <sheetView showFormulas="false" showGridLines="true" showRowColHeaders="true" showZeros="true" rightToLeft="false" tabSelected="false" showOutlineSymbols="true" defaultGridColor="true" view="normal" topLeftCell="A20" colorId="64" zoomScale="100" zoomScaleNormal="100" zoomScalePageLayoutView="100" workbookViewId="0">
      <selection pane="topLeft" activeCell="A11" activeCellId="0" sqref="A11"/>
    </sheetView>
  </sheetViews>
  <sheetFormatPr defaultColWidth="8.73046875" defaultRowHeight="15" zeroHeight="false" outlineLevelRow="0" outlineLevelCol="0"/>
  <cols>
    <col collapsed="false" customWidth="true" hidden="false" outlineLevel="0" max="6" min="6" style="0" width="10.58"/>
    <col collapsed="false" customWidth="true" hidden="false" outlineLevel="0" max="10" min="10" style="0" width="10.58"/>
  </cols>
  <sheetData>
    <row r="2" customFormat="false" ht="15" hidden="false" customHeight="false" outlineLevel="0" collapsed="false">
      <c r="B2" s="1"/>
      <c r="C2" s="1"/>
      <c r="D2" s="1"/>
      <c r="E2" s="1"/>
      <c r="F2" s="2"/>
    </row>
    <row r="3" customFormat="false" ht="15" hidden="false" customHeight="false" outlineLevel="0" collapsed="false">
      <c r="B3" s="1"/>
      <c r="C3" s="1"/>
      <c r="D3" s="3" t="s">
        <v>0</v>
      </c>
      <c r="E3" s="1"/>
      <c r="F3" s="2"/>
    </row>
    <row r="4" customFormat="false" ht="15" hidden="false" customHeight="false" outlineLevel="0" collapsed="false">
      <c r="B4" s="1"/>
      <c r="C4" s="1"/>
      <c r="D4" s="3" t="s">
        <v>1</v>
      </c>
      <c r="E4" s="1"/>
      <c r="F4" s="2"/>
    </row>
    <row r="5" customFormat="false" ht="15" hidden="false" customHeight="false" outlineLevel="0" collapsed="false">
      <c r="B5" s="1"/>
      <c r="C5" s="1"/>
      <c r="D5" s="4"/>
      <c r="E5" s="1"/>
      <c r="F5" s="2"/>
    </row>
    <row r="6" customFormat="false" ht="15" hidden="false" customHeight="false" outlineLevel="0" collapsed="false">
      <c r="B6" s="1"/>
      <c r="C6" s="1"/>
      <c r="D6" s="5" t="s">
        <v>2</v>
      </c>
      <c r="E6" s="1"/>
      <c r="F6" s="2"/>
    </row>
    <row r="7" customFormat="false" ht="15" hidden="false" customHeight="true" outlineLevel="0" collapsed="false">
      <c r="B7" s="6" t="s">
        <v>3</v>
      </c>
      <c r="C7" s="6"/>
      <c r="D7" s="6"/>
      <c r="E7" s="6"/>
      <c r="F7" s="6"/>
    </row>
    <row r="8" customFormat="false" ht="15" hidden="false" customHeight="false" outlineLevel="0" collapsed="false">
      <c r="B8" s="6"/>
      <c r="C8" s="6"/>
      <c r="D8" s="6"/>
      <c r="E8" s="6"/>
      <c r="F8" s="6"/>
    </row>
    <row r="9" customFormat="false" ht="15" hidden="false" customHeight="false" outlineLevel="0" collapsed="false">
      <c r="B9" s="6"/>
      <c r="C9" s="6"/>
      <c r="D9" s="6"/>
      <c r="E9" s="6"/>
      <c r="F9" s="6"/>
    </row>
    <row r="10" customFormat="false" ht="15" hidden="false" customHeight="false" outlineLevel="0" collapsed="false">
      <c r="B10" s="7"/>
      <c r="C10" s="7"/>
      <c r="D10" s="7"/>
      <c r="E10" s="7"/>
      <c r="F10" s="7"/>
    </row>
    <row r="11" customFormat="false" ht="15" hidden="false" customHeight="true" outlineLevel="0" collapsed="false">
      <c r="B11" s="6" t="s">
        <v>4</v>
      </c>
      <c r="C11" s="6"/>
      <c r="D11" s="6"/>
      <c r="E11" s="6"/>
      <c r="F11" s="6"/>
    </row>
    <row r="12" customFormat="false" ht="15.75" hidden="false" customHeight="false" outlineLevel="0" collapsed="false">
      <c r="B12" s="6"/>
      <c r="C12" s="6"/>
      <c r="D12" s="6"/>
      <c r="E12" s="6"/>
      <c r="F12" s="6"/>
    </row>
    <row r="13" customFormat="false" ht="21.75" hidden="false" customHeight="false" outlineLevel="0" collapsed="false">
      <c r="B13" s="22" t="n">
        <v>2017</v>
      </c>
      <c r="C13" s="22"/>
      <c r="D13" s="22"/>
      <c r="E13" s="22"/>
      <c r="F13" s="22"/>
    </row>
    <row r="14" customFormat="false" ht="15.75" hidden="false" customHeight="false" outlineLevel="0" collapsed="false">
      <c r="B14" s="1"/>
      <c r="C14" s="1"/>
      <c r="D14" s="1"/>
      <c r="E14" s="1"/>
      <c r="F14" s="1"/>
    </row>
    <row r="15" customFormat="false" ht="15" hidden="false" customHeight="false" outlineLevel="0" collapsed="false">
      <c r="B15" s="9" t="s">
        <v>5</v>
      </c>
      <c r="C15" s="9"/>
      <c r="D15" s="9"/>
      <c r="E15" s="9"/>
      <c r="F15" s="9"/>
    </row>
    <row r="16" customFormat="false" ht="15" hidden="false" customHeight="false" outlineLevel="0" collapsed="false">
      <c r="B16" s="10" t="s">
        <v>6</v>
      </c>
      <c r="C16" s="10"/>
      <c r="D16" s="10"/>
      <c r="E16" s="10"/>
      <c r="F16" s="11" t="n">
        <v>7</v>
      </c>
      <c r="J16" s="19"/>
    </row>
    <row r="17" customFormat="false" ht="15" hidden="false" customHeight="false" outlineLevel="0" collapsed="false">
      <c r="B17" s="10" t="s">
        <v>7</v>
      </c>
      <c r="C17" s="10"/>
      <c r="D17" s="10"/>
      <c r="E17" s="10"/>
      <c r="F17" s="12" t="n">
        <v>7295.7</v>
      </c>
    </row>
    <row r="18" customFormat="false" ht="15" hidden="false" customHeight="false" outlineLevel="0" collapsed="false">
      <c r="B18" s="10" t="s">
        <v>8</v>
      </c>
      <c r="C18" s="10"/>
      <c r="D18" s="10"/>
      <c r="E18" s="10"/>
      <c r="F18" s="12" t="n">
        <v>1010.85</v>
      </c>
    </row>
    <row r="19" customFormat="false" ht="15" hidden="false" customHeight="false" outlineLevel="0" collapsed="false">
      <c r="B19" s="10" t="s">
        <v>9</v>
      </c>
      <c r="C19" s="10"/>
      <c r="D19" s="10"/>
      <c r="E19" s="10"/>
      <c r="F19" s="12" t="n">
        <v>966.9</v>
      </c>
    </row>
    <row r="20" customFormat="false" ht="15.75" hidden="false" customHeight="false" outlineLevel="0" collapsed="false">
      <c r="B20" s="13" t="s">
        <v>10</v>
      </c>
      <c r="C20" s="13"/>
      <c r="D20" s="13"/>
      <c r="E20" s="13"/>
      <c r="F20" s="14" t="n">
        <v>1054.8</v>
      </c>
    </row>
    <row r="21" customFormat="false" ht="15.75" hidden="false" customHeight="false" outlineLevel="0" collapsed="false">
      <c r="B21" s="1"/>
      <c r="C21" s="1"/>
      <c r="D21" s="1"/>
      <c r="E21" s="1"/>
      <c r="F21" s="1"/>
    </row>
    <row r="22" customFormat="false" ht="15" hidden="false" customHeight="false" outlineLevel="0" collapsed="false">
      <c r="B22" s="9" t="s">
        <v>11</v>
      </c>
      <c r="C22" s="9"/>
      <c r="D22" s="9"/>
      <c r="E22" s="9"/>
      <c r="F22" s="9"/>
    </row>
    <row r="23" customFormat="false" ht="15" hidden="false" customHeight="false" outlineLevel="0" collapsed="false">
      <c r="B23" s="10" t="s">
        <v>6</v>
      </c>
      <c r="C23" s="10"/>
      <c r="D23" s="10"/>
      <c r="E23" s="10"/>
      <c r="F23" s="11" t="n">
        <v>23</v>
      </c>
    </row>
    <row r="24" customFormat="false" ht="13.8" hidden="false" customHeight="false" outlineLevel="0" collapsed="false">
      <c r="B24" s="10" t="s">
        <v>7</v>
      </c>
      <c r="C24" s="10"/>
      <c r="D24" s="10"/>
      <c r="E24" s="10"/>
      <c r="F24" s="23" t="n">
        <v>24225.24</v>
      </c>
    </row>
    <row r="25" customFormat="false" ht="15" hidden="false" customHeight="false" outlineLevel="0" collapsed="false">
      <c r="B25" s="10" t="s">
        <v>8</v>
      </c>
      <c r="C25" s="10"/>
      <c r="D25" s="10"/>
      <c r="E25" s="10"/>
      <c r="F25" s="12" t="n">
        <v>978.33</v>
      </c>
    </row>
    <row r="26" customFormat="false" ht="15" hidden="false" customHeight="false" outlineLevel="0" collapsed="false">
      <c r="B26" s="10" t="s">
        <v>9</v>
      </c>
      <c r="C26" s="10"/>
      <c r="D26" s="10"/>
      <c r="E26" s="10"/>
      <c r="F26" s="12" t="n">
        <v>838.57</v>
      </c>
    </row>
    <row r="27" customFormat="false" ht="15.75" hidden="false" customHeight="false" outlineLevel="0" collapsed="false">
      <c r="B27" s="13" t="s">
        <v>10</v>
      </c>
      <c r="C27" s="13"/>
      <c r="D27" s="13"/>
      <c r="E27" s="13"/>
      <c r="F27" s="14" t="n">
        <v>1118.09</v>
      </c>
    </row>
    <row r="28" customFormat="false" ht="15.75" hidden="false" customHeight="false" outlineLevel="0" collapsed="false">
      <c r="B28" s="1"/>
      <c r="C28" s="1"/>
      <c r="D28" s="1"/>
      <c r="E28" s="1"/>
      <c r="F28" s="1"/>
    </row>
    <row r="29" customFormat="false" ht="15" hidden="false" customHeight="false" outlineLevel="0" collapsed="false">
      <c r="B29" s="9" t="s">
        <v>12</v>
      </c>
      <c r="C29" s="9"/>
      <c r="D29" s="9"/>
      <c r="E29" s="9"/>
      <c r="F29" s="9"/>
    </row>
    <row r="30" customFormat="false" ht="15" hidden="false" customHeight="false" outlineLevel="0" collapsed="false">
      <c r="B30" s="10" t="s">
        <v>6</v>
      </c>
      <c r="C30" s="10"/>
      <c r="D30" s="10"/>
      <c r="E30" s="10"/>
      <c r="F30" s="11" t="n">
        <v>28</v>
      </c>
    </row>
    <row r="31" customFormat="false" ht="13.8" hidden="false" customHeight="false" outlineLevel="0" collapsed="false">
      <c r="B31" s="10" t="s">
        <v>7</v>
      </c>
      <c r="C31" s="10"/>
      <c r="D31" s="10"/>
      <c r="E31" s="10"/>
      <c r="F31" s="23" t="n">
        <v>34280.11</v>
      </c>
    </row>
    <row r="32" customFormat="false" ht="15" hidden="false" customHeight="false" outlineLevel="0" collapsed="false">
      <c r="B32" s="10" t="s">
        <v>8</v>
      </c>
      <c r="C32" s="10"/>
      <c r="D32" s="10"/>
      <c r="E32" s="10"/>
      <c r="F32" s="24" t="n">
        <v>1215.67</v>
      </c>
    </row>
    <row r="33" customFormat="false" ht="15" hidden="false" customHeight="false" outlineLevel="0" collapsed="false">
      <c r="B33" s="10" t="s">
        <v>9</v>
      </c>
      <c r="C33" s="10"/>
      <c r="D33" s="10"/>
      <c r="E33" s="10"/>
      <c r="F33" s="12" t="n">
        <v>1186.69</v>
      </c>
    </row>
    <row r="34" customFormat="false" ht="15.75" hidden="false" customHeight="false" outlineLevel="0" collapsed="false">
      <c r="B34" s="13" t="s">
        <v>10</v>
      </c>
      <c r="C34" s="13"/>
      <c r="D34" s="13"/>
      <c r="E34" s="13"/>
      <c r="F34" s="14" t="n">
        <v>1244.66</v>
      </c>
    </row>
    <row r="35" customFormat="false" ht="15.75" hidden="false" customHeight="false" outlineLevel="0" collapsed="false">
      <c r="B35" s="1"/>
      <c r="C35" s="1"/>
      <c r="D35" s="1"/>
      <c r="E35" s="1"/>
      <c r="F35" s="1"/>
    </row>
    <row r="36" customFormat="false" ht="15" hidden="false" customHeight="false" outlineLevel="0" collapsed="false">
      <c r="B36" s="9" t="s">
        <v>13</v>
      </c>
      <c r="C36" s="9"/>
      <c r="D36" s="9"/>
      <c r="E36" s="9"/>
      <c r="F36" s="9"/>
    </row>
    <row r="37" customFormat="false" ht="15" hidden="false" customHeight="false" outlineLevel="0" collapsed="false">
      <c r="B37" s="10" t="s">
        <v>6</v>
      </c>
      <c r="C37" s="10"/>
      <c r="D37" s="10"/>
      <c r="E37" s="10"/>
      <c r="F37" s="11" t="n">
        <v>12</v>
      </c>
    </row>
    <row r="38" customFormat="false" ht="13.8" hidden="false" customHeight="false" outlineLevel="0" collapsed="false">
      <c r="B38" s="10" t="s">
        <v>7</v>
      </c>
      <c r="C38" s="10"/>
      <c r="D38" s="10"/>
      <c r="E38" s="10"/>
      <c r="F38" s="23" t="n">
        <v>15883.44</v>
      </c>
    </row>
    <row r="39" customFormat="false" ht="15" hidden="false" customHeight="false" outlineLevel="0" collapsed="false">
      <c r="B39" s="10" t="s">
        <v>8</v>
      </c>
      <c r="C39" s="10"/>
      <c r="D39" s="10"/>
      <c r="E39" s="10"/>
      <c r="F39" s="12" t="n">
        <v>1202.16</v>
      </c>
    </row>
    <row r="40" customFormat="false" ht="15" hidden="false" customHeight="false" outlineLevel="0" collapsed="false">
      <c r="B40" s="10" t="s">
        <v>9</v>
      </c>
      <c r="C40" s="10"/>
      <c r="D40" s="10"/>
      <c r="E40" s="10"/>
      <c r="F40" s="12" t="n">
        <v>1033.09</v>
      </c>
    </row>
    <row r="41" customFormat="false" ht="15.75" hidden="false" customHeight="false" outlineLevel="0" collapsed="false">
      <c r="B41" s="13" t="s">
        <v>10</v>
      </c>
      <c r="C41" s="13"/>
      <c r="D41" s="13"/>
      <c r="E41" s="13"/>
      <c r="F41" s="14" t="n">
        <v>1371.24</v>
      </c>
    </row>
    <row r="43" customFormat="false" ht="15" hidden="false" customHeight="false" outlineLevel="0" collapsed="false">
      <c r="B43" s="9" t="s">
        <v>14</v>
      </c>
      <c r="C43" s="9"/>
      <c r="D43" s="9"/>
      <c r="E43" s="9"/>
      <c r="F43" s="9"/>
    </row>
    <row r="44" customFormat="false" ht="15" hidden="false" customHeight="false" outlineLevel="0" collapsed="false">
      <c r="B44" s="10" t="s">
        <v>15</v>
      </c>
      <c r="C44" s="10"/>
      <c r="D44" s="10"/>
      <c r="E44" s="10"/>
      <c r="F44" s="11" t="n">
        <v>7</v>
      </c>
    </row>
    <row r="45" customFormat="false" ht="15" hidden="false" customHeight="false" outlineLevel="0" collapsed="false">
      <c r="B45" s="10" t="s">
        <v>16</v>
      </c>
      <c r="C45" s="10"/>
      <c r="D45" s="10"/>
      <c r="E45" s="10"/>
      <c r="F45" s="20" t="n">
        <v>8208.27</v>
      </c>
    </row>
    <row r="46" customFormat="false" ht="15" hidden="false" customHeight="false" outlineLevel="0" collapsed="false">
      <c r="B46" s="10" t="s">
        <v>17</v>
      </c>
      <c r="C46" s="10"/>
      <c r="D46" s="10"/>
      <c r="E46" s="10"/>
      <c r="F46" s="12" t="n">
        <v>899.05</v>
      </c>
    </row>
    <row r="47" customFormat="false" ht="15" hidden="false" customHeight="false" outlineLevel="0" collapsed="false">
      <c r="B47" s="10" t="s">
        <v>18</v>
      </c>
      <c r="C47" s="10"/>
      <c r="D47" s="10"/>
      <c r="E47" s="10"/>
      <c r="F47" s="12" t="n">
        <v>218.95</v>
      </c>
    </row>
    <row r="48" customFormat="false" ht="15.75" hidden="false" customHeight="false" outlineLevel="0" collapsed="false">
      <c r="B48" s="13" t="s">
        <v>19</v>
      </c>
      <c r="C48" s="13"/>
      <c r="D48" s="13"/>
      <c r="E48" s="13"/>
      <c r="F48" s="14" t="n">
        <v>1579.15</v>
      </c>
    </row>
    <row r="50" customFormat="false" ht="15.75" hidden="false" customHeight="false" outlineLevel="0" collapsed="false"/>
    <row r="51" customFormat="false" ht="15" hidden="false" customHeight="true" outlineLevel="0" collapsed="false">
      <c r="B51" s="16" t="s">
        <v>20</v>
      </c>
      <c r="C51" s="16"/>
      <c r="D51" s="16"/>
      <c r="E51" s="16"/>
      <c r="F51" s="16"/>
    </row>
    <row r="52" customFormat="false" ht="15" hidden="false" customHeight="false" outlineLevel="0" collapsed="false">
      <c r="B52" s="16"/>
      <c r="C52" s="16"/>
      <c r="D52" s="16"/>
      <c r="E52" s="16"/>
      <c r="F52" s="16"/>
    </row>
    <row r="53" customFormat="false" ht="15.75" hidden="false" customHeight="false" outlineLevel="0" collapsed="false">
      <c r="B53" s="16"/>
      <c r="C53" s="16"/>
      <c r="D53" s="16"/>
      <c r="E53" s="16"/>
      <c r="F53" s="16"/>
    </row>
  </sheetData>
  <mergeCells count="34">
    <mergeCell ref="B7:F9"/>
    <mergeCell ref="B11:F12"/>
    <mergeCell ref="B13:F13"/>
    <mergeCell ref="B15:F15"/>
    <mergeCell ref="B16:E16"/>
    <mergeCell ref="B17:E17"/>
    <mergeCell ref="B18:E18"/>
    <mergeCell ref="B19:E19"/>
    <mergeCell ref="B20:E20"/>
    <mergeCell ref="B22:F22"/>
    <mergeCell ref="B23:E23"/>
    <mergeCell ref="B24:E24"/>
    <mergeCell ref="B25:E25"/>
    <mergeCell ref="B26:E26"/>
    <mergeCell ref="B27:E27"/>
    <mergeCell ref="B29:F29"/>
    <mergeCell ref="B30:E30"/>
    <mergeCell ref="B31:E31"/>
    <mergeCell ref="B32:E32"/>
    <mergeCell ref="B33:E33"/>
    <mergeCell ref="B34:E34"/>
    <mergeCell ref="B36:F36"/>
    <mergeCell ref="B37:E37"/>
    <mergeCell ref="B38:E38"/>
    <mergeCell ref="B39:E39"/>
    <mergeCell ref="B40:E40"/>
    <mergeCell ref="B41:E41"/>
    <mergeCell ref="B43:F43"/>
    <mergeCell ref="B44:E44"/>
    <mergeCell ref="B45:E45"/>
    <mergeCell ref="B46:E46"/>
    <mergeCell ref="B47:E47"/>
    <mergeCell ref="B48:E48"/>
    <mergeCell ref="B51:F5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F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I9" activeCellId="0" sqref="I9"/>
    </sheetView>
  </sheetViews>
  <sheetFormatPr defaultColWidth="11.58984375" defaultRowHeight="12.8" zeroHeight="false" outlineLevelRow="0" outlineLevelCol="0"/>
  <sheetData>
    <row r="1" customFormat="false" ht="13.8" hidden="false" customHeight="true" outlineLevel="0" collapsed="false">
      <c r="B1" s="6" t="s">
        <v>4</v>
      </c>
      <c r="C1" s="6"/>
      <c r="D1" s="6"/>
      <c r="E1" s="6"/>
      <c r="F1" s="6"/>
    </row>
    <row r="2" customFormat="false" ht="13.8" hidden="false" customHeight="false" outlineLevel="0" collapsed="false">
      <c r="B2" s="6"/>
      <c r="C2" s="6"/>
      <c r="D2" s="6"/>
      <c r="E2" s="6"/>
      <c r="F2" s="6"/>
    </row>
    <row r="3" customFormat="false" ht="19.7" hidden="false" customHeight="false" outlineLevel="0" collapsed="false">
      <c r="B3" s="22" t="n">
        <v>2018</v>
      </c>
      <c r="C3" s="22"/>
      <c r="D3" s="22"/>
      <c r="E3" s="22"/>
      <c r="F3" s="22"/>
    </row>
    <row r="4" customFormat="false" ht="13.8" hidden="false" customHeight="false" outlineLevel="0" collapsed="false">
      <c r="B4" s="1"/>
      <c r="C4" s="1"/>
      <c r="D4" s="1"/>
      <c r="E4" s="1"/>
      <c r="F4" s="1"/>
    </row>
    <row r="5" customFormat="false" ht="13.8" hidden="false" customHeight="false" outlineLevel="0" collapsed="false">
      <c r="B5" s="9" t="s">
        <v>5</v>
      </c>
      <c r="C5" s="9"/>
      <c r="D5" s="9"/>
      <c r="E5" s="9"/>
      <c r="F5" s="9"/>
    </row>
    <row r="6" customFormat="false" ht="13.8" hidden="false" customHeight="false" outlineLevel="0" collapsed="false">
      <c r="B6" s="10" t="s">
        <v>6</v>
      </c>
      <c r="C6" s="10"/>
      <c r="D6" s="10"/>
      <c r="E6" s="10"/>
      <c r="F6" s="11" t="n">
        <v>4</v>
      </c>
    </row>
    <row r="7" customFormat="false" ht="13.8" hidden="false" customHeight="false" outlineLevel="0" collapsed="false">
      <c r="B7" s="10" t="s">
        <v>7</v>
      </c>
      <c r="C7" s="10"/>
      <c r="D7" s="10"/>
      <c r="E7" s="10"/>
      <c r="F7" s="12" t="n">
        <f aca="false">+4961.12+451.1</f>
        <v>5412.22</v>
      </c>
    </row>
    <row r="8" customFormat="false" ht="13.8" hidden="false" customHeight="false" outlineLevel="0" collapsed="false">
      <c r="B8" s="10" t="s">
        <v>8</v>
      </c>
      <c r="C8" s="10"/>
      <c r="D8" s="10"/>
      <c r="E8" s="10"/>
      <c r="F8" s="12" t="n">
        <v>1250.57</v>
      </c>
    </row>
    <row r="9" customFormat="false" ht="13.8" hidden="false" customHeight="false" outlineLevel="0" collapsed="false">
      <c r="B9" s="10" t="s">
        <v>9</v>
      </c>
      <c r="C9" s="10"/>
      <c r="D9" s="10"/>
      <c r="E9" s="10"/>
      <c r="F9" s="12" t="n">
        <v>1140.89</v>
      </c>
    </row>
    <row r="10" customFormat="false" ht="13.8" hidden="false" customHeight="false" outlineLevel="0" collapsed="false">
      <c r="B10" s="13" t="s">
        <v>10</v>
      </c>
      <c r="C10" s="13"/>
      <c r="D10" s="13"/>
      <c r="E10" s="13"/>
      <c r="F10" s="14" t="n">
        <f aca="false">+1284.83+451.1</f>
        <v>1735.93</v>
      </c>
    </row>
    <row r="11" customFormat="false" ht="13.8" hidden="false" customHeight="false" outlineLevel="0" collapsed="false">
      <c r="B11" s="1"/>
      <c r="C11" s="1"/>
      <c r="D11" s="1"/>
      <c r="E11" s="1"/>
      <c r="F11" s="1"/>
    </row>
    <row r="12" customFormat="false" ht="13.8" hidden="false" customHeight="false" outlineLevel="0" collapsed="false">
      <c r="B12" s="9" t="s">
        <v>11</v>
      </c>
      <c r="C12" s="9"/>
      <c r="D12" s="9"/>
      <c r="E12" s="9"/>
      <c r="F12" s="9"/>
    </row>
    <row r="13" customFormat="false" ht="13.8" hidden="false" customHeight="false" outlineLevel="0" collapsed="false">
      <c r="B13" s="10" t="s">
        <v>6</v>
      </c>
      <c r="C13" s="10"/>
      <c r="D13" s="10"/>
      <c r="E13" s="10"/>
      <c r="F13" s="11" t="n">
        <v>18</v>
      </c>
    </row>
    <row r="14" customFormat="false" ht="13.8" hidden="false" customHeight="false" outlineLevel="0" collapsed="false">
      <c r="B14" s="10" t="s">
        <v>7</v>
      </c>
      <c r="C14" s="10"/>
      <c r="D14" s="10"/>
      <c r="E14" s="10"/>
      <c r="F14" s="23" t="n">
        <f aca="false">+23914.82+451.1+442.16</f>
        <v>24808.08</v>
      </c>
    </row>
    <row r="15" customFormat="false" ht="13.8" hidden="false" customHeight="false" outlineLevel="0" collapsed="false">
      <c r="B15" s="10" t="s">
        <v>8</v>
      </c>
      <c r="C15" s="10"/>
      <c r="D15" s="10"/>
      <c r="E15" s="10"/>
      <c r="F15" s="12" t="n">
        <v>1322.15</v>
      </c>
    </row>
    <row r="16" customFormat="false" ht="13.8" hidden="false" customHeight="false" outlineLevel="0" collapsed="false">
      <c r="B16" s="10" t="s">
        <v>9</v>
      </c>
      <c r="C16" s="10"/>
      <c r="D16" s="10"/>
      <c r="E16" s="10"/>
      <c r="F16" s="12" t="n">
        <v>981.17</v>
      </c>
    </row>
    <row r="17" customFormat="false" ht="13.8" hidden="false" customHeight="false" outlineLevel="0" collapsed="false">
      <c r="B17" s="13" t="s">
        <v>10</v>
      </c>
      <c r="C17" s="13"/>
      <c r="D17" s="13"/>
      <c r="E17" s="13"/>
      <c r="F17" s="14" t="n">
        <f aca="false">+1354.67+451.1</f>
        <v>1805.77</v>
      </c>
    </row>
    <row r="18" customFormat="false" ht="13.8" hidden="false" customHeight="false" outlineLevel="0" collapsed="false">
      <c r="B18" s="1"/>
      <c r="C18" s="1"/>
      <c r="D18" s="1"/>
      <c r="E18" s="1"/>
      <c r="F18" s="1"/>
    </row>
    <row r="19" customFormat="false" ht="13.8" hidden="false" customHeight="false" outlineLevel="0" collapsed="false">
      <c r="B19" s="9" t="s">
        <v>12</v>
      </c>
      <c r="C19" s="9"/>
      <c r="D19" s="9"/>
      <c r="E19" s="9"/>
      <c r="F19" s="9"/>
    </row>
    <row r="20" customFormat="false" ht="13.8" hidden="false" customHeight="false" outlineLevel="0" collapsed="false">
      <c r="B20" s="10" t="s">
        <v>6</v>
      </c>
      <c r="C20" s="10"/>
      <c r="D20" s="10"/>
      <c r="E20" s="10"/>
      <c r="F20" s="11" t="n">
        <v>28</v>
      </c>
    </row>
    <row r="21" customFormat="false" ht="13.8" hidden="false" customHeight="false" outlineLevel="0" collapsed="false">
      <c r="B21" s="10" t="s">
        <v>7</v>
      </c>
      <c r="C21" s="10"/>
      <c r="D21" s="10"/>
      <c r="E21" s="10"/>
      <c r="F21" s="23" t="n">
        <f aca="false">+40971.53+451.1+451.1+451.1</f>
        <v>42324.83</v>
      </c>
    </row>
    <row r="22" customFormat="false" ht="13.8" hidden="false" customHeight="false" outlineLevel="0" collapsed="false">
      <c r="B22" s="10" t="s">
        <v>8</v>
      </c>
      <c r="C22" s="10"/>
      <c r="D22" s="10"/>
      <c r="E22" s="10"/>
      <c r="F22" s="24" t="n">
        <v>1463.27</v>
      </c>
    </row>
    <row r="23" customFormat="false" ht="13.8" hidden="false" customHeight="false" outlineLevel="0" collapsed="false">
      <c r="B23" s="10" t="s">
        <v>9</v>
      </c>
      <c r="C23" s="10"/>
      <c r="D23" s="10"/>
      <c r="E23" s="10"/>
      <c r="F23" s="12" t="n">
        <v>935.76</v>
      </c>
    </row>
    <row r="24" customFormat="false" ht="13.8" hidden="false" customHeight="false" outlineLevel="0" collapsed="false">
      <c r="B24" s="13" t="s">
        <v>10</v>
      </c>
      <c r="C24" s="13"/>
      <c r="D24" s="13"/>
      <c r="E24" s="13"/>
      <c r="F24" s="14" t="n">
        <f aca="false">+1546.14+451.1</f>
        <v>1997.24</v>
      </c>
    </row>
    <row r="25" customFormat="false" ht="13.8" hidden="false" customHeight="false" outlineLevel="0" collapsed="false">
      <c r="B25" s="1"/>
      <c r="C25" s="1"/>
      <c r="D25" s="1"/>
      <c r="E25" s="1"/>
      <c r="F25" s="1"/>
    </row>
    <row r="26" customFormat="false" ht="13.8" hidden="false" customHeight="false" outlineLevel="0" collapsed="false">
      <c r="B26" s="9" t="s">
        <v>13</v>
      </c>
      <c r="C26" s="9"/>
      <c r="D26" s="9"/>
      <c r="E26" s="9"/>
      <c r="F26" s="9"/>
    </row>
    <row r="27" customFormat="false" ht="13.8" hidden="false" customHeight="false" outlineLevel="0" collapsed="false">
      <c r="B27" s="10" t="s">
        <v>6</v>
      </c>
      <c r="C27" s="10"/>
      <c r="D27" s="10"/>
      <c r="E27" s="10"/>
      <c r="F27" s="11" t="n">
        <v>12</v>
      </c>
    </row>
    <row r="28" customFormat="false" ht="13.8" hidden="false" customHeight="false" outlineLevel="0" collapsed="false">
      <c r="B28" s="10" t="s">
        <v>7</v>
      </c>
      <c r="C28" s="10"/>
      <c r="D28" s="10"/>
      <c r="E28" s="10"/>
      <c r="F28" s="23" t="n">
        <f aca="false">+16765.01+451.1+451.1</f>
        <v>17667.21</v>
      </c>
    </row>
    <row r="29" customFormat="false" ht="13.8" hidden="false" customHeight="false" outlineLevel="0" collapsed="false">
      <c r="B29" s="10" t="s">
        <v>8</v>
      </c>
      <c r="C29" s="10"/>
      <c r="D29" s="10"/>
      <c r="E29" s="10"/>
      <c r="F29" s="12" t="n">
        <v>1397.08</v>
      </c>
    </row>
    <row r="30" customFormat="false" ht="13.8" hidden="false" customHeight="false" outlineLevel="0" collapsed="false">
      <c r="B30" s="10" t="s">
        <v>9</v>
      </c>
      <c r="C30" s="10"/>
      <c r="D30" s="10"/>
      <c r="E30" s="10"/>
      <c r="F30" s="12" t="n">
        <v>732.43</v>
      </c>
    </row>
    <row r="31" customFormat="false" ht="13.8" hidden="false" customHeight="false" outlineLevel="0" collapsed="false">
      <c r="B31" s="13" t="s">
        <v>10</v>
      </c>
      <c r="C31" s="13"/>
      <c r="D31" s="13"/>
      <c r="E31" s="13"/>
      <c r="F31" s="14" t="n">
        <f aca="false">+1663.99+451.1</f>
        <v>2115.09</v>
      </c>
    </row>
    <row r="33" customFormat="false" ht="13.8" hidden="false" customHeight="false" outlineLevel="0" collapsed="false">
      <c r="B33" s="9" t="s">
        <v>14</v>
      </c>
      <c r="C33" s="9"/>
      <c r="D33" s="9"/>
      <c r="E33" s="9"/>
      <c r="F33" s="9"/>
    </row>
    <row r="34" customFormat="false" ht="13.8" hidden="false" customHeight="false" outlineLevel="0" collapsed="false">
      <c r="B34" s="10" t="s">
        <v>15</v>
      </c>
      <c r="C34" s="10"/>
      <c r="D34" s="10"/>
      <c r="E34" s="10"/>
      <c r="F34" s="11" t="n">
        <v>9</v>
      </c>
    </row>
    <row r="35" customFormat="false" ht="13.8" hidden="false" customHeight="false" outlineLevel="0" collapsed="false">
      <c r="B35" s="10" t="s">
        <v>16</v>
      </c>
      <c r="C35" s="10"/>
      <c r="D35" s="10"/>
      <c r="E35" s="10"/>
      <c r="F35" s="20" t="n">
        <v>9227.64</v>
      </c>
    </row>
    <row r="36" customFormat="false" ht="13.8" hidden="false" customHeight="false" outlineLevel="0" collapsed="false">
      <c r="B36" s="10" t="s">
        <v>17</v>
      </c>
      <c r="C36" s="10"/>
      <c r="D36" s="10"/>
      <c r="E36" s="10"/>
      <c r="F36" s="12" t="n">
        <v>1025.29</v>
      </c>
    </row>
    <row r="37" customFormat="false" ht="13.8" hidden="false" customHeight="false" outlineLevel="0" collapsed="false">
      <c r="B37" s="10" t="s">
        <v>18</v>
      </c>
      <c r="C37" s="10"/>
      <c r="D37" s="10"/>
      <c r="E37" s="10"/>
      <c r="F37" s="12" t="n">
        <v>206.67</v>
      </c>
    </row>
    <row r="38" customFormat="false" ht="13.8" hidden="false" customHeight="false" outlineLevel="0" collapsed="false">
      <c r="B38" s="13" t="s">
        <v>19</v>
      </c>
      <c r="C38" s="13"/>
      <c r="D38" s="13"/>
      <c r="E38" s="13"/>
      <c r="F38" s="14" t="n">
        <v>1448.16</v>
      </c>
    </row>
    <row r="41" customFormat="false" ht="13.8" hidden="false" customHeight="true" outlineLevel="0" collapsed="false">
      <c r="B41" s="16" t="s">
        <v>20</v>
      </c>
      <c r="C41" s="16"/>
      <c r="D41" s="16"/>
      <c r="E41" s="16"/>
      <c r="F41" s="16"/>
    </row>
    <row r="42" customFormat="false" ht="13.8" hidden="false" customHeight="false" outlineLevel="0" collapsed="false">
      <c r="B42" s="16"/>
      <c r="C42" s="16"/>
      <c r="D42" s="16"/>
      <c r="E42" s="16"/>
      <c r="F42" s="16"/>
    </row>
    <row r="43" customFormat="false" ht="13.8" hidden="false" customHeight="false" outlineLevel="0" collapsed="false">
      <c r="B43" s="16"/>
      <c r="C43" s="16"/>
      <c r="D43" s="16"/>
      <c r="E43" s="16"/>
      <c r="F43" s="16"/>
    </row>
  </sheetData>
  <mergeCells count="33">
    <mergeCell ref="B1:F2"/>
    <mergeCell ref="B3:F3"/>
    <mergeCell ref="B5:F5"/>
    <mergeCell ref="B6:E6"/>
    <mergeCell ref="B7:E7"/>
    <mergeCell ref="B8:E8"/>
    <mergeCell ref="B9:E9"/>
    <mergeCell ref="B10:E10"/>
    <mergeCell ref="B12:F12"/>
    <mergeCell ref="B13:E13"/>
    <mergeCell ref="B14:E14"/>
    <mergeCell ref="B15:E15"/>
    <mergeCell ref="B16:E16"/>
    <mergeCell ref="B17:E17"/>
    <mergeCell ref="B19:F19"/>
    <mergeCell ref="B20:E20"/>
    <mergeCell ref="B21:E21"/>
    <mergeCell ref="B22:E22"/>
    <mergeCell ref="B23:E23"/>
    <mergeCell ref="B24:E24"/>
    <mergeCell ref="B26:F26"/>
    <mergeCell ref="B27:E27"/>
    <mergeCell ref="B28:E28"/>
    <mergeCell ref="B29:E29"/>
    <mergeCell ref="B30:E30"/>
    <mergeCell ref="B31:E31"/>
    <mergeCell ref="B33:F33"/>
    <mergeCell ref="B34:E34"/>
    <mergeCell ref="B35:E35"/>
    <mergeCell ref="B36:E36"/>
    <mergeCell ref="B37:E37"/>
    <mergeCell ref="B38:E38"/>
    <mergeCell ref="B41:F4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I43"/>
  <sheetViews>
    <sheetView showFormulas="false" showGridLines="true" showRowColHeaders="true" showZeros="true" rightToLeft="false" tabSelected="false" showOutlineSymbols="true" defaultGridColor="true" view="normal" topLeftCell="A4" colorId="64" zoomScale="100" zoomScaleNormal="100" zoomScalePageLayoutView="100" workbookViewId="0">
      <selection pane="topLeft" activeCell="A4" activeCellId="0" sqref="A4"/>
    </sheetView>
  </sheetViews>
  <sheetFormatPr defaultColWidth="11.58984375" defaultRowHeight="12.8" zeroHeight="false" outlineLevelRow="0" outlineLevelCol="0"/>
  <sheetData>
    <row r="1" customFormat="false" ht="13.8" hidden="false" customHeight="true" outlineLevel="0" collapsed="false">
      <c r="B1" s="6" t="s">
        <v>4</v>
      </c>
      <c r="C1" s="6"/>
      <c r="D1" s="6"/>
      <c r="E1" s="6"/>
      <c r="F1" s="6"/>
    </row>
    <row r="2" customFormat="false" ht="13.8" hidden="false" customHeight="false" outlineLevel="0" collapsed="false">
      <c r="B2" s="6"/>
      <c r="C2" s="6"/>
      <c r="D2" s="6"/>
      <c r="E2" s="6"/>
      <c r="F2" s="6"/>
    </row>
    <row r="3" customFormat="false" ht="19.7" hidden="false" customHeight="false" outlineLevel="0" collapsed="false">
      <c r="B3" s="22" t="n">
        <v>2019</v>
      </c>
      <c r="C3" s="22"/>
      <c r="D3" s="22"/>
      <c r="E3" s="22"/>
      <c r="F3" s="22"/>
    </row>
    <row r="4" customFormat="false" ht="13.8" hidden="false" customHeight="false" outlineLevel="0" collapsed="false">
      <c r="B4" s="1"/>
      <c r="C4" s="1"/>
      <c r="D4" s="1"/>
      <c r="E4" s="1"/>
      <c r="F4" s="1"/>
    </row>
    <row r="5" customFormat="false" ht="13.8" hidden="false" customHeight="false" outlineLevel="0" collapsed="false">
      <c r="B5" s="9" t="s">
        <v>5</v>
      </c>
      <c r="C5" s="9"/>
      <c r="D5" s="9"/>
      <c r="E5" s="9"/>
      <c r="F5" s="9"/>
    </row>
    <row r="6" customFormat="false" ht="13.8" hidden="false" customHeight="false" outlineLevel="0" collapsed="false">
      <c r="B6" s="10" t="s">
        <v>6</v>
      </c>
      <c r="C6" s="10"/>
      <c r="D6" s="10"/>
      <c r="E6" s="10"/>
      <c r="F6" s="11" t="n">
        <v>4</v>
      </c>
    </row>
    <row r="7" customFormat="false" ht="13.8" hidden="false" customHeight="false" outlineLevel="0" collapsed="false">
      <c r="B7" s="10" t="s">
        <v>7</v>
      </c>
      <c r="C7" s="10"/>
      <c r="D7" s="10"/>
      <c r="E7" s="10"/>
      <c r="F7" s="12" t="n">
        <v>4828.63</v>
      </c>
    </row>
    <row r="8" customFormat="false" ht="13.8" hidden="false" customHeight="false" outlineLevel="0" collapsed="false">
      <c r="B8" s="10" t="s">
        <v>8</v>
      </c>
      <c r="C8" s="10"/>
      <c r="D8" s="10"/>
      <c r="E8" s="10"/>
      <c r="F8" s="12" t="n">
        <v>1207.16</v>
      </c>
    </row>
    <row r="9" customFormat="false" ht="13.8" hidden="false" customHeight="false" outlineLevel="0" collapsed="false">
      <c r="B9" s="10" t="s">
        <v>9</v>
      </c>
      <c r="C9" s="10"/>
      <c r="D9" s="10"/>
      <c r="E9" s="10"/>
      <c r="F9" s="12" t="n">
        <v>1146.43</v>
      </c>
    </row>
    <row r="10" customFormat="false" ht="13.8" hidden="false" customHeight="false" outlineLevel="0" collapsed="false">
      <c r="B10" s="13" t="s">
        <v>10</v>
      </c>
      <c r="C10" s="13"/>
      <c r="D10" s="13"/>
      <c r="E10" s="13"/>
      <c r="F10" s="14" t="n">
        <v>1267.89</v>
      </c>
    </row>
    <row r="11" customFormat="false" ht="13.8" hidden="false" customHeight="false" outlineLevel="0" collapsed="false">
      <c r="B11" s="1"/>
      <c r="C11" s="1"/>
      <c r="D11" s="1"/>
      <c r="E11" s="1"/>
      <c r="F11" s="1"/>
    </row>
    <row r="12" customFormat="false" ht="13.8" hidden="false" customHeight="false" outlineLevel="0" collapsed="false">
      <c r="B12" s="9" t="s">
        <v>11</v>
      </c>
      <c r="C12" s="9"/>
      <c r="D12" s="9"/>
      <c r="E12" s="9"/>
      <c r="F12" s="9"/>
    </row>
    <row r="13" customFormat="false" ht="13.8" hidden="false" customHeight="false" outlineLevel="0" collapsed="false">
      <c r="B13" s="10" t="s">
        <v>6</v>
      </c>
      <c r="C13" s="10"/>
      <c r="D13" s="10"/>
      <c r="E13" s="10"/>
      <c r="F13" s="11" t="n">
        <v>18</v>
      </c>
    </row>
    <row r="14" customFormat="false" ht="13.8" hidden="false" customHeight="false" outlineLevel="0" collapsed="false">
      <c r="B14" s="10" t="s">
        <v>7</v>
      </c>
      <c r="C14" s="10"/>
      <c r="D14" s="10"/>
      <c r="E14" s="10"/>
      <c r="F14" s="23" t="n">
        <v>22700.96</v>
      </c>
    </row>
    <row r="15" customFormat="false" ht="13.8" hidden="false" customHeight="false" outlineLevel="0" collapsed="false">
      <c r="B15" s="10" t="s">
        <v>8</v>
      </c>
      <c r="C15" s="10"/>
      <c r="D15" s="10"/>
      <c r="E15" s="10"/>
      <c r="F15" s="12" t="n">
        <v>1261.16</v>
      </c>
    </row>
    <row r="16" customFormat="false" ht="13.8" hidden="false" customHeight="false" outlineLevel="0" collapsed="false">
      <c r="B16" s="10" t="s">
        <v>9</v>
      </c>
      <c r="C16" s="10"/>
      <c r="D16" s="10"/>
      <c r="E16" s="10"/>
      <c r="F16" s="12" t="n">
        <v>766.57</v>
      </c>
    </row>
    <row r="17" customFormat="false" ht="13.8" hidden="false" customHeight="false" outlineLevel="0" collapsed="false">
      <c r="B17" s="13" t="s">
        <v>10</v>
      </c>
      <c r="C17" s="13"/>
      <c r="D17" s="13"/>
      <c r="E17" s="13"/>
      <c r="F17" s="14" t="n">
        <v>1343.96</v>
      </c>
    </row>
    <row r="18" customFormat="false" ht="13.8" hidden="false" customHeight="false" outlineLevel="0" collapsed="false">
      <c r="B18" s="1"/>
      <c r="C18" s="1"/>
      <c r="D18" s="1"/>
      <c r="E18" s="1"/>
      <c r="F18" s="1"/>
    </row>
    <row r="19" customFormat="false" ht="13.8" hidden="false" customHeight="false" outlineLevel="0" collapsed="false">
      <c r="B19" s="9" t="s">
        <v>12</v>
      </c>
      <c r="C19" s="9"/>
      <c r="D19" s="9"/>
      <c r="E19" s="9"/>
      <c r="F19" s="9"/>
    </row>
    <row r="20" customFormat="false" ht="13.8" hidden="false" customHeight="false" outlineLevel="0" collapsed="false">
      <c r="B20" s="10" t="s">
        <v>6</v>
      </c>
      <c r="C20" s="10"/>
      <c r="D20" s="10"/>
      <c r="E20" s="10"/>
      <c r="F20" s="11" t="n">
        <v>28</v>
      </c>
    </row>
    <row r="21" customFormat="false" ht="13.8" hidden="false" customHeight="false" outlineLevel="0" collapsed="false">
      <c r="B21" s="10" t="s">
        <v>7</v>
      </c>
      <c r="C21" s="10"/>
      <c r="D21" s="10"/>
      <c r="E21" s="10"/>
      <c r="F21" s="23" t="n">
        <v>40449.35</v>
      </c>
    </row>
    <row r="22" customFormat="false" ht="13.8" hidden="false" customHeight="false" outlineLevel="0" collapsed="false">
      <c r="B22" s="10" t="s">
        <v>8</v>
      </c>
      <c r="C22" s="10"/>
      <c r="D22" s="10"/>
      <c r="E22" s="10"/>
      <c r="F22" s="24" t="n">
        <v>1444.62</v>
      </c>
    </row>
    <row r="23" customFormat="false" ht="13.8" hidden="false" customHeight="false" outlineLevel="0" collapsed="false">
      <c r="B23" s="10" t="s">
        <v>9</v>
      </c>
      <c r="C23" s="10"/>
      <c r="D23" s="10"/>
      <c r="E23" s="10"/>
      <c r="F23" s="12" t="n">
        <v>950.53</v>
      </c>
    </row>
    <row r="24" customFormat="false" ht="13.8" hidden="false" customHeight="false" outlineLevel="0" collapsed="false">
      <c r="B24" s="13" t="s">
        <v>10</v>
      </c>
      <c r="C24" s="13"/>
      <c r="D24" s="13"/>
      <c r="E24" s="13"/>
      <c r="F24" s="14" t="n">
        <v>1521.46</v>
      </c>
    </row>
    <row r="25" customFormat="false" ht="13.8" hidden="false" customHeight="false" outlineLevel="0" collapsed="false">
      <c r="B25" s="1"/>
      <c r="C25" s="1"/>
      <c r="D25" s="1"/>
      <c r="E25" s="1"/>
      <c r="F25" s="1"/>
    </row>
    <row r="26" customFormat="false" ht="13.8" hidden="false" customHeight="false" outlineLevel="0" collapsed="false">
      <c r="B26" s="9" t="s">
        <v>13</v>
      </c>
      <c r="C26" s="9"/>
      <c r="D26" s="9"/>
      <c r="E26" s="9"/>
      <c r="F26" s="9"/>
    </row>
    <row r="27" customFormat="false" ht="13.8" hidden="false" customHeight="false" outlineLevel="0" collapsed="false">
      <c r="B27" s="10" t="s">
        <v>6</v>
      </c>
      <c r="C27" s="10"/>
      <c r="D27" s="10"/>
      <c r="E27" s="10"/>
      <c r="F27" s="11" t="n">
        <v>10</v>
      </c>
    </row>
    <row r="28" customFormat="false" ht="13.8" hidden="false" customHeight="false" outlineLevel="0" collapsed="false">
      <c r="B28" s="10" t="s">
        <v>7</v>
      </c>
      <c r="C28" s="10"/>
      <c r="D28" s="10"/>
      <c r="E28" s="10"/>
      <c r="F28" s="23" t="n">
        <v>14228.88</v>
      </c>
    </row>
    <row r="29" customFormat="false" ht="13.8" hidden="false" customHeight="false" outlineLevel="0" collapsed="false">
      <c r="B29" s="10" t="s">
        <v>8</v>
      </c>
      <c r="C29" s="10"/>
      <c r="D29" s="10"/>
      <c r="E29" s="10"/>
      <c r="F29" s="12" t="n">
        <v>1422.89</v>
      </c>
    </row>
    <row r="30" customFormat="false" ht="13.8" hidden="false" customHeight="false" outlineLevel="0" collapsed="false">
      <c r="B30" s="10" t="s">
        <v>9</v>
      </c>
      <c r="C30" s="10"/>
      <c r="D30" s="10"/>
      <c r="E30" s="10"/>
      <c r="F30" s="12" t="n">
        <v>544.99</v>
      </c>
    </row>
    <row r="31" customFormat="false" ht="13.8" hidden="false" customHeight="false" outlineLevel="0" collapsed="false">
      <c r="B31" s="13" t="s">
        <v>10</v>
      </c>
      <c r="C31" s="13"/>
      <c r="D31" s="13"/>
      <c r="E31" s="13"/>
      <c r="F31" s="14" t="n">
        <v>1648.25</v>
      </c>
    </row>
    <row r="33" customFormat="false" ht="13.8" hidden="false" customHeight="false" outlineLevel="0" collapsed="false">
      <c r="B33" s="9" t="s">
        <v>14</v>
      </c>
      <c r="C33" s="9"/>
      <c r="D33" s="9"/>
      <c r="E33" s="9"/>
      <c r="F33" s="9"/>
    </row>
    <row r="34" customFormat="false" ht="13.8" hidden="false" customHeight="false" outlineLevel="0" collapsed="false">
      <c r="B34" s="10" t="s">
        <v>15</v>
      </c>
      <c r="C34" s="10"/>
      <c r="D34" s="10"/>
      <c r="E34" s="10"/>
      <c r="F34" s="11" t="n">
        <v>9</v>
      </c>
    </row>
    <row r="35" customFormat="false" ht="13.8" hidden="false" customHeight="false" outlineLevel="0" collapsed="false">
      <c r="B35" s="10" t="s">
        <v>16</v>
      </c>
      <c r="C35" s="10"/>
      <c r="D35" s="10"/>
      <c r="E35" s="10"/>
      <c r="F35" s="20" t="n">
        <v>14830.08</v>
      </c>
    </row>
    <row r="36" customFormat="false" ht="13.8" hidden="false" customHeight="false" outlineLevel="0" collapsed="false">
      <c r="B36" s="10" t="s">
        <v>17</v>
      </c>
      <c r="C36" s="10"/>
      <c r="D36" s="10"/>
      <c r="E36" s="10"/>
      <c r="F36" s="12" t="n">
        <v>1647.78</v>
      </c>
    </row>
    <row r="37" customFormat="false" ht="13.8" hidden="false" customHeight="false" outlineLevel="0" collapsed="false">
      <c r="B37" s="10" t="s">
        <v>18</v>
      </c>
      <c r="C37" s="10"/>
      <c r="D37" s="10"/>
      <c r="E37" s="10"/>
      <c r="F37" s="12" t="n">
        <v>392.52</v>
      </c>
    </row>
    <row r="38" customFormat="false" ht="13.8" hidden="false" customHeight="false" outlineLevel="0" collapsed="false">
      <c r="B38" s="13" t="s">
        <v>19</v>
      </c>
      <c r="C38" s="13"/>
      <c r="D38" s="13"/>
      <c r="E38" s="13"/>
      <c r="F38" s="14" t="n">
        <v>2455.92</v>
      </c>
      <c r="I38" s="0" t="n">
        <f aca="false">+F35+F28+F21+F14+F7</f>
        <v>97037.9</v>
      </c>
    </row>
    <row r="41" customFormat="false" ht="13.8" hidden="false" customHeight="true" outlineLevel="0" collapsed="false">
      <c r="B41" s="16" t="s">
        <v>20</v>
      </c>
      <c r="C41" s="16"/>
      <c r="D41" s="16"/>
      <c r="E41" s="16"/>
      <c r="F41" s="16"/>
    </row>
    <row r="42" customFormat="false" ht="13.8" hidden="false" customHeight="false" outlineLevel="0" collapsed="false">
      <c r="B42" s="16"/>
      <c r="C42" s="16"/>
      <c r="D42" s="16"/>
      <c r="E42" s="16"/>
      <c r="F42" s="16"/>
    </row>
    <row r="43" customFormat="false" ht="13.8" hidden="false" customHeight="false" outlineLevel="0" collapsed="false">
      <c r="B43" s="16"/>
      <c r="C43" s="16"/>
      <c r="D43" s="16"/>
      <c r="E43" s="16"/>
      <c r="F43" s="16"/>
    </row>
  </sheetData>
  <mergeCells count="33">
    <mergeCell ref="B1:F2"/>
    <mergeCell ref="B3:F3"/>
    <mergeCell ref="B5:F5"/>
    <mergeCell ref="B6:E6"/>
    <mergeCell ref="B7:E7"/>
    <mergeCell ref="B8:E8"/>
    <mergeCell ref="B9:E9"/>
    <mergeCell ref="B10:E10"/>
    <mergeCell ref="B12:F12"/>
    <mergeCell ref="B13:E13"/>
    <mergeCell ref="B14:E14"/>
    <mergeCell ref="B15:E15"/>
    <mergeCell ref="B16:E16"/>
    <mergeCell ref="B17:E17"/>
    <mergeCell ref="B19:F19"/>
    <mergeCell ref="B20:E20"/>
    <mergeCell ref="B21:E21"/>
    <mergeCell ref="B22:E22"/>
    <mergeCell ref="B23:E23"/>
    <mergeCell ref="B24:E24"/>
    <mergeCell ref="B26:F26"/>
    <mergeCell ref="B27:E27"/>
    <mergeCell ref="B28:E28"/>
    <mergeCell ref="B29:E29"/>
    <mergeCell ref="B30:E30"/>
    <mergeCell ref="B31:E31"/>
    <mergeCell ref="B33:F33"/>
    <mergeCell ref="B34:E34"/>
    <mergeCell ref="B35:E35"/>
    <mergeCell ref="B36:E36"/>
    <mergeCell ref="B37:E37"/>
    <mergeCell ref="B38:E38"/>
    <mergeCell ref="B41:F4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F40"/>
  <sheetViews>
    <sheetView showFormulas="false" showGridLines="true" showRowColHeaders="true" showZeros="true" rightToLeft="false" tabSelected="true" showOutlineSymbols="true" defaultGridColor="true" view="normal" topLeftCell="A25" colorId="64" zoomScale="100" zoomScaleNormal="100" zoomScalePageLayoutView="100" workbookViewId="0">
      <selection pane="topLeft" activeCell="M28" activeCellId="0" sqref="M28"/>
    </sheetView>
  </sheetViews>
  <sheetFormatPr defaultColWidth="11.55078125" defaultRowHeight="12.8" zeroHeight="false" outlineLevelRow="0" outlineLevelCol="0"/>
  <sheetData>
    <row r="1" customFormat="false" ht="13.8" hidden="false" customHeight="false" outlineLevel="0" collapsed="false">
      <c r="B1" s="1"/>
      <c r="C1" s="1"/>
      <c r="D1" s="1"/>
      <c r="E1" s="1"/>
      <c r="F1" s="1"/>
    </row>
    <row r="2" customFormat="false" ht="13.8" hidden="false" customHeight="false" outlineLevel="0" collapsed="false">
      <c r="B2" s="9" t="s">
        <v>5</v>
      </c>
      <c r="C2" s="9"/>
      <c r="D2" s="9"/>
      <c r="E2" s="9"/>
      <c r="F2" s="9"/>
    </row>
    <row r="3" customFormat="false" ht="13.8" hidden="false" customHeight="false" outlineLevel="0" collapsed="false">
      <c r="B3" s="10" t="s">
        <v>6</v>
      </c>
      <c r="C3" s="10"/>
      <c r="D3" s="10"/>
      <c r="E3" s="10"/>
      <c r="F3" s="11" t="n">
        <v>3</v>
      </c>
    </row>
    <row r="4" customFormat="false" ht="13.8" hidden="false" customHeight="false" outlineLevel="0" collapsed="false">
      <c r="B4" s="10" t="s">
        <v>7</v>
      </c>
      <c r="C4" s="10"/>
      <c r="D4" s="10"/>
      <c r="E4" s="10"/>
      <c r="F4" s="12" t="n">
        <v>3056.08</v>
      </c>
    </row>
    <row r="5" customFormat="false" ht="13.8" hidden="false" customHeight="false" outlineLevel="0" collapsed="false">
      <c r="B5" s="10" t="s">
        <v>8</v>
      </c>
      <c r="C5" s="10"/>
      <c r="D5" s="10"/>
      <c r="E5" s="10"/>
      <c r="F5" s="12" t="n">
        <v>1018.69</v>
      </c>
    </row>
    <row r="6" customFormat="false" ht="13.8" hidden="false" customHeight="false" outlineLevel="0" collapsed="false">
      <c r="B6" s="10" t="s">
        <v>9</v>
      </c>
      <c r="C6" s="10"/>
      <c r="D6" s="10"/>
      <c r="E6" s="10"/>
      <c r="F6" s="12" t="n">
        <v>898.81</v>
      </c>
    </row>
    <row r="7" customFormat="false" ht="13.8" hidden="false" customHeight="false" outlineLevel="0" collapsed="false">
      <c r="B7" s="13" t="s">
        <v>10</v>
      </c>
      <c r="C7" s="13"/>
      <c r="D7" s="13"/>
      <c r="E7" s="13"/>
      <c r="F7" s="14" t="n">
        <v>1038.36</v>
      </c>
    </row>
    <row r="8" customFormat="false" ht="13.8" hidden="false" customHeight="false" outlineLevel="0" collapsed="false">
      <c r="B8" s="1"/>
      <c r="C8" s="1"/>
      <c r="D8" s="1"/>
      <c r="E8" s="1"/>
      <c r="F8" s="1"/>
    </row>
    <row r="9" customFormat="false" ht="13.8" hidden="false" customHeight="false" outlineLevel="0" collapsed="false">
      <c r="B9" s="9" t="s">
        <v>11</v>
      </c>
      <c r="C9" s="9"/>
      <c r="D9" s="9"/>
      <c r="E9" s="9"/>
      <c r="F9" s="9"/>
    </row>
    <row r="10" customFormat="false" ht="13.8" hidden="false" customHeight="false" outlineLevel="0" collapsed="false">
      <c r="B10" s="10" t="s">
        <v>6</v>
      </c>
      <c r="C10" s="10"/>
      <c r="D10" s="10"/>
      <c r="E10" s="10"/>
      <c r="F10" s="11" t="n">
        <v>15</v>
      </c>
    </row>
    <row r="11" customFormat="false" ht="13.8" hidden="false" customHeight="false" outlineLevel="0" collapsed="false">
      <c r="B11" s="10" t="s">
        <v>7</v>
      </c>
      <c r="C11" s="10"/>
      <c r="D11" s="10"/>
      <c r="E11" s="10"/>
      <c r="F11" s="23" t="n">
        <f aca="false">+14432.32+336.18</f>
        <v>14768.5</v>
      </c>
    </row>
    <row r="12" customFormat="false" ht="13.8" hidden="false" customHeight="false" outlineLevel="0" collapsed="false">
      <c r="B12" s="10" t="s">
        <v>8</v>
      </c>
      <c r="C12" s="10"/>
      <c r="D12" s="10"/>
      <c r="E12" s="10"/>
      <c r="F12" s="12" t="n">
        <f aca="false">+F11/F10</f>
        <v>984.566666666667</v>
      </c>
    </row>
    <row r="13" customFormat="false" ht="13.8" hidden="false" customHeight="false" outlineLevel="0" collapsed="false">
      <c r="B13" s="10" t="s">
        <v>9</v>
      </c>
      <c r="C13" s="10"/>
      <c r="D13" s="10"/>
      <c r="E13" s="10"/>
      <c r="F13" s="12" t="n">
        <v>501.01</v>
      </c>
    </row>
    <row r="14" customFormat="false" ht="13.8" hidden="false" customHeight="false" outlineLevel="0" collapsed="false">
      <c r="B14" s="13" t="s">
        <v>10</v>
      </c>
      <c r="C14" s="13"/>
      <c r="D14" s="13"/>
      <c r="E14" s="13"/>
      <c r="F14" s="14" t="n">
        <f aca="false">+1100.66+336.18</f>
        <v>1436.84</v>
      </c>
    </row>
    <row r="15" customFormat="false" ht="13.8" hidden="false" customHeight="false" outlineLevel="0" collapsed="false">
      <c r="B15" s="1"/>
      <c r="C15" s="1"/>
      <c r="D15" s="1"/>
      <c r="E15" s="1"/>
      <c r="F15" s="1"/>
    </row>
    <row r="16" customFormat="false" ht="13.8" hidden="false" customHeight="false" outlineLevel="0" collapsed="false">
      <c r="B16" s="9" t="s">
        <v>12</v>
      </c>
      <c r="C16" s="9"/>
      <c r="D16" s="9"/>
      <c r="E16" s="9"/>
      <c r="F16" s="9"/>
    </row>
    <row r="17" customFormat="false" ht="13.8" hidden="false" customHeight="false" outlineLevel="0" collapsed="false">
      <c r="B17" s="10" t="s">
        <v>6</v>
      </c>
      <c r="C17" s="10"/>
      <c r="D17" s="10"/>
      <c r="E17" s="10"/>
      <c r="F17" s="11" t="n">
        <v>34</v>
      </c>
    </row>
    <row r="18" customFormat="false" ht="13.8" hidden="false" customHeight="false" outlineLevel="0" collapsed="false">
      <c r="B18" s="10" t="s">
        <v>7</v>
      </c>
      <c r="C18" s="10"/>
      <c r="D18" s="10"/>
      <c r="E18" s="10"/>
      <c r="F18" s="23" t="n">
        <f aca="false">+35781.95+(336.16*5)</f>
        <v>37462.75</v>
      </c>
    </row>
    <row r="19" customFormat="false" ht="13.8" hidden="false" customHeight="false" outlineLevel="0" collapsed="false">
      <c r="B19" s="10" t="s">
        <v>8</v>
      </c>
      <c r="C19" s="10"/>
      <c r="D19" s="10"/>
      <c r="E19" s="10"/>
      <c r="F19" s="24" t="n">
        <f aca="false">+F18/F17</f>
        <v>1101.84558823529</v>
      </c>
    </row>
    <row r="20" customFormat="false" ht="13.8" hidden="false" customHeight="false" outlineLevel="0" collapsed="false">
      <c r="B20" s="10" t="s">
        <v>9</v>
      </c>
      <c r="C20" s="10"/>
      <c r="D20" s="10"/>
      <c r="E20" s="10"/>
      <c r="F20" s="12" t="n">
        <v>204.87</v>
      </c>
    </row>
    <row r="21" customFormat="false" ht="13.8" hidden="false" customHeight="false" outlineLevel="0" collapsed="false">
      <c r="B21" s="13" t="s">
        <v>10</v>
      </c>
      <c r="C21" s="13"/>
      <c r="D21" s="13"/>
      <c r="E21" s="13"/>
      <c r="F21" s="14" t="n">
        <f aca="false">+1246.03+366.18</f>
        <v>1612.21</v>
      </c>
    </row>
    <row r="22" customFormat="false" ht="13.8" hidden="false" customHeight="false" outlineLevel="0" collapsed="false">
      <c r="B22" s="1"/>
      <c r="C22" s="1"/>
      <c r="D22" s="1"/>
      <c r="E22" s="1"/>
      <c r="F22" s="1"/>
    </row>
    <row r="23" customFormat="false" ht="13.8" hidden="false" customHeight="false" outlineLevel="0" collapsed="false">
      <c r="B23" s="9" t="s">
        <v>13</v>
      </c>
      <c r="C23" s="9"/>
      <c r="D23" s="9"/>
      <c r="E23" s="9"/>
      <c r="F23" s="9"/>
    </row>
    <row r="24" customFormat="false" ht="13.8" hidden="false" customHeight="false" outlineLevel="0" collapsed="false">
      <c r="B24" s="10" t="s">
        <v>6</v>
      </c>
      <c r="C24" s="10"/>
      <c r="D24" s="10"/>
      <c r="E24" s="10"/>
      <c r="F24" s="11" t="n">
        <v>8</v>
      </c>
    </row>
    <row r="25" customFormat="false" ht="13.8" hidden="false" customHeight="false" outlineLevel="0" collapsed="false">
      <c r="B25" s="10" t="s">
        <v>7</v>
      </c>
      <c r="C25" s="10"/>
      <c r="D25" s="10"/>
      <c r="E25" s="10"/>
      <c r="F25" s="23" t="n">
        <f aca="false">+10594.39+(336.18*2)</f>
        <v>11266.75</v>
      </c>
    </row>
    <row r="26" customFormat="false" ht="13.8" hidden="false" customHeight="false" outlineLevel="0" collapsed="false">
      <c r="B26" s="10" t="s">
        <v>8</v>
      </c>
      <c r="C26" s="10"/>
      <c r="D26" s="10"/>
      <c r="E26" s="10"/>
      <c r="F26" s="12" t="n">
        <f aca="false">+F25/F24</f>
        <v>1408.34375</v>
      </c>
    </row>
    <row r="27" customFormat="false" ht="13.8" hidden="false" customHeight="false" outlineLevel="0" collapsed="false">
      <c r="B27" s="10" t="s">
        <v>9</v>
      </c>
      <c r="C27" s="10"/>
      <c r="D27" s="10"/>
      <c r="E27" s="10"/>
      <c r="F27" s="12" t="n">
        <v>1284.56</v>
      </c>
    </row>
    <row r="28" customFormat="false" ht="13.8" hidden="false" customHeight="false" outlineLevel="0" collapsed="false">
      <c r="B28" s="13" t="s">
        <v>10</v>
      </c>
      <c r="C28" s="13"/>
      <c r="D28" s="13"/>
      <c r="E28" s="13"/>
      <c r="F28" s="14" t="n">
        <v>1686.06</v>
      </c>
    </row>
    <row r="30" customFormat="false" ht="13.8" hidden="false" customHeight="false" outlineLevel="0" collapsed="false">
      <c r="B30" s="9" t="s">
        <v>14</v>
      </c>
      <c r="C30" s="9"/>
      <c r="D30" s="9"/>
      <c r="E30" s="9"/>
      <c r="F30" s="9"/>
    </row>
    <row r="31" customFormat="false" ht="13.8" hidden="false" customHeight="false" outlineLevel="0" collapsed="false">
      <c r="B31" s="10" t="s">
        <v>15</v>
      </c>
      <c r="C31" s="10"/>
      <c r="D31" s="10"/>
      <c r="E31" s="10"/>
      <c r="F31" s="11" t="n">
        <v>8</v>
      </c>
    </row>
    <row r="32" customFormat="false" ht="13.8" hidden="false" customHeight="false" outlineLevel="0" collapsed="false">
      <c r="B32" s="10" t="s">
        <v>16</v>
      </c>
      <c r="C32" s="10"/>
      <c r="D32" s="10"/>
      <c r="E32" s="10"/>
      <c r="F32" s="20" t="n">
        <v>15505.64</v>
      </c>
    </row>
    <row r="33" customFormat="false" ht="13.8" hidden="false" customHeight="false" outlineLevel="0" collapsed="false">
      <c r="B33" s="10" t="s">
        <v>17</v>
      </c>
      <c r="C33" s="10"/>
      <c r="D33" s="10"/>
      <c r="E33" s="10"/>
      <c r="F33" s="12" t="n">
        <f aca="false">+F32/F31</f>
        <v>1938.205</v>
      </c>
    </row>
    <row r="34" customFormat="false" ht="13.8" hidden="false" customHeight="false" outlineLevel="0" collapsed="false">
      <c r="B34" s="10" t="s">
        <v>18</v>
      </c>
      <c r="C34" s="10"/>
      <c r="D34" s="10"/>
      <c r="E34" s="10"/>
      <c r="F34" s="12" t="n">
        <v>798.62</v>
      </c>
    </row>
    <row r="35" customFormat="false" ht="13.8" hidden="false" customHeight="false" outlineLevel="0" collapsed="false">
      <c r="B35" s="13" t="s">
        <v>19</v>
      </c>
      <c r="C35" s="13"/>
      <c r="D35" s="13"/>
      <c r="E35" s="13"/>
      <c r="F35" s="14" t="n">
        <v>2540.24</v>
      </c>
    </row>
    <row r="38" customFormat="false" ht="13.8" hidden="false" customHeight="true" outlineLevel="0" collapsed="false">
      <c r="B38" s="16" t="s">
        <v>20</v>
      </c>
      <c r="C38" s="16"/>
      <c r="D38" s="16"/>
      <c r="E38" s="16"/>
      <c r="F38" s="16"/>
    </row>
    <row r="39" customFormat="false" ht="13.8" hidden="false" customHeight="false" outlineLevel="0" collapsed="false">
      <c r="B39" s="16"/>
      <c r="C39" s="16"/>
      <c r="D39" s="16"/>
      <c r="E39" s="16"/>
      <c r="F39" s="16"/>
    </row>
    <row r="40" customFormat="false" ht="13.8" hidden="false" customHeight="false" outlineLevel="0" collapsed="false">
      <c r="B40" s="16"/>
      <c r="C40" s="16"/>
      <c r="D40" s="16"/>
      <c r="E40" s="16"/>
      <c r="F40" s="16"/>
    </row>
  </sheetData>
  <mergeCells count="31">
    <mergeCell ref="B2:F2"/>
    <mergeCell ref="B3:E3"/>
    <mergeCell ref="B4:E4"/>
    <mergeCell ref="B5:E5"/>
    <mergeCell ref="B6:E6"/>
    <mergeCell ref="B7:E7"/>
    <mergeCell ref="B9:F9"/>
    <mergeCell ref="B10:E10"/>
    <mergeCell ref="B11:E11"/>
    <mergeCell ref="B12:E12"/>
    <mergeCell ref="B13:E13"/>
    <mergeCell ref="B14:E14"/>
    <mergeCell ref="B16:F16"/>
    <mergeCell ref="B17:E17"/>
    <mergeCell ref="B18:E18"/>
    <mergeCell ref="B19:E19"/>
    <mergeCell ref="B20:E20"/>
    <mergeCell ref="B21:E21"/>
    <mergeCell ref="B23:F23"/>
    <mergeCell ref="B24:E24"/>
    <mergeCell ref="B25:E25"/>
    <mergeCell ref="B26:E26"/>
    <mergeCell ref="B27:E27"/>
    <mergeCell ref="B28:E28"/>
    <mergeCell ref="B30:F30"/>
    <mergeCell ref="B31:E31"/>
    <mergeCell ref="B32:E32"/>
    <mergeCell ref="B33:E33"/>
    <mergeCell ref="B34:E34"/>
    <mergeCell ref="B35:E35"/>
    <mergeCell ref="B38:F40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2006-09-25T09:17:32Z</dcterms:created>
  <dc:creator/>
  <dc:description/>
  <dc:language>it-IT</dc:language>
  <cp:lastModifiedBy/>
  <dcterms:modified xsi:type="dcterms:W3CDTF">2022-03-11T14:01:39Z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